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5"/>
  </bookViews>
  <sheets>
    <sheet name="TODOS" sheetId="1" r:id="rId1"/>
    <sheet name="LIBRE DISPOSICIÓN" sheetId="2" r:id="rId2"/>
    <sheet name="REMANENTE LIBRE DISPOCISIÓN" sheetId="3" r:id="rId3"/>
    <sheet name="ETIQUETADAS" sheetId="4" r:id="rId4"/>
    <sheet name="REMANENTES ETIQUETADOS" sheetId="5" r:id="rId5"/>
    <sheet name="F4" sheetId="6" r:id="rId6"/>
  </sheets>
  <definedNames>
    <definedName name="_xlnm._FilterDatabase" localSheetId="0" hidden="1">'TODOS'!$A$2:$C$28</definedName>
  </definedNames>
  <calcPr fullCalcOnLoad="1"/>
</workbook>
</file>

<file path=xl/sharedStrings.xml><?xml version="1.0" encoding="utf-8"?>
<sst xmlns="http://schemas.openxmlformats.org/spreadsheetml/2006/main" count="230" uniqueCount="100">
  <si>
    <t>CONVENIOS ESTATALES 2015</t>
  </si>
  <si>
    <t>CONVENIOS ESTATALES 2016</t>
  </si>
  <si>
    <t>CONVENIOS FEDERALES 2016</t>
  </si>
  <si>
    <t>FAISM 2013</t>
  </si>
  <si>
    <t>FAISM 2014</t>
  </si>
  <si>
    <t>FAISM 2015</t>
  </si>
  <si>
    <t>FAISM 2016</t>
  </si>
  <si>
    <t>FORTAMUN 2014</t>
  </si>
  <si>
    <t>FORTAMUN 2015</t>
  </si>
  <si>
    <t>FORTAMUN 2016</t>
  </si>
  <si>
    <t>RECURSO MUNICIPAL 2015</t>
  </si>
  <si>
    <t>RECURSO MUNICIPAL 2016</t>
  </si>
  <si>
    <t>PARTICIPACION FEDERAL 2016</t>
  </si>
  <si>
    <t>ETIQUETADAS</t>
  </si>
  <si>
    <t>LIBRE</t>
  </si>
  <si>
    <t>F.F</t>
  </si>
  <si>
    <t>DESCRIPCIÓN</t>
  </si>
  <si>
    <t>CRI-COG</t>
  </si>
  <si>
    <t>Dev+Rec/Pag</t>
  </si>
  <si>
    <t>**   10 Impuestos</t>
  </si>
  <si>
    <t>**   30 Contribuciones de mejoras</t>
  </si>
  <si>
    <t>**   40 Derechos</t>
  </si>
  <si>
    <t>**   50 Productos</t>
  </si>
  <si>
    <t>**   60 Aprovechamientos</t>
  </si>
  <si>
    <t>**   80 Participaciones y Aportaciones</t>
  </si>
  <si>
    <t>**   00 Ingresos deriv de Financiamiento</t>
  </si>
  <si>
    <t>***  Rubros de Ingreso</t>
  </si>
  <si>
    <t>**   1000 Servicios Personales</t>
  </si>
  <si>
    <t>**   2000 Materiales y Suministros</t>
  </si>
  <si>
    <t>**   3000 Servicios Generales</t>
  </si>
  <si>
    <t>**   4000 Transf, Asign, Subsidios y Otr</t>
  </si>
  <si>
    <t>**   5000 Bienes Muebles,Inmuebles,Intan</t>
  </si>
  <si>
    <t>**   6000 Inversion Pública</t>
  </si>
  <si>
    <t>***  Capítulos de Gasto</t>
  </si>
  <si>
    <t>CONVENIOS FEDERALES 2015</t>
  </si>
  <si>
    <t>CONVENIOS FEDERALES 2014</t>
  </si>
  <si>
    <t>FORTAMUN 2012</t>
  </si>
  <si>
    <t>FAISM 2012</t>
  </si>
  <si>
    <t>FORTAMUN 2010</t>
  </si>
  <si>
    <t>FAISM 2008</t>
  </si>
  <si>
    <t>FAISM 2007</t>
  </si>
  <si>
    <t>FAISM 2006</t>
  </si>
  <si>
    <t>**   9000 Deuda Pública</t>
  </si>
  <si>
    <t>FAISM 2009</t>
  </si>
  <si>
    <t>FAISM 2010</t>
  </si>
  <si>
    <t>FAISM 2011</t>
  </si>
  <si>
    <t>FORTAMUN 2011</t>
  </si>
  <si>
    <t>FORTAMUN 2013</t>
  </si>
  <si>
    <t>TESORERÍA MUNICIPAL DE CELAYA GUANAJUATO</t>
  </si>
  <si>
    <t>Devengado</t>
  </si>
  <si>
    <t>RESUMEN INGRESO EGRESO  REMANENTES ETIQUETADOS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</si>
  <si>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</si>
  <si>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</si>
  <si>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</si>
  <si>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</si>
  <si>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</si>
  <si>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</si>
  <si>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</si>
  <si>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</si>
  <si>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</si>
  <si>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</si>
  <si>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</si>
  <si>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</si>
  <si>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</si>
  <si>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</si>
  <si>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</si>
  <si>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</si>
  <si>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</si>
  <si>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</si>
  <si>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</si>
  <si>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</si>
  <si>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</si>
  <si>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</si>
  <si>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</si>
  <si>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</si>
  <si>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</si>
  <si>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</si>
  <si>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</si>
  <si>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</si>
  <si>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</si>
  <si>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</si>
  <si>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</si>
  <si>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</si>
  <si>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</si>
  <si>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</si>
  <si>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</si>
  <si>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</si>
  <si>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 xml:space="preserve">RESUMEN INGRESO EGRESO F.F ETIQUETADAS </t>
    </r>
    <r>
      <rPr>
        <b/>
        <sz val="14"/>
        <color indexed="62"/>
        <rFont val="Calibri"/>
        <family val="2"/>
      </rPr>
      <t>51603-51608-51607-61602</t>
    </r>
  </si>
  <si>
    <t>RESUMEN INGRESO EGRESO  REMANENTES LIBRE DISPOCISIÓN 11501</t>
  </si>
  <si>
    <t>**** Remanente</t>
  </si>
  <si>
    <t>PRESUPUESTO DE LIBRE DISPOSICIÓN 11601-51609</t>
  </si>
  <si>
    <t>CUENTA PÚBLICA 2016</t>
  </si>
  <si>
    <t>MUNICIPIO DE CELAYA, GTO.</t>
  </si>
  <si>
    <t>Balance Presupuestario - LDF</t>
  </si>
  <si>
    <t>Del 1 de enero al 31 de diciembre  de 2016</t>
  </si>
  <si>
    <t>(Pesos)</t>
  </si>
  <si>
    <r>
      <t>B. Egresos Presupuestarios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(B = B1+B2)</t>
    </r>
  </si>
  <si>
    <t xml:space="preserve"> </t>
  </si>
  <si>
    <t>A3.1 Financiamiento Neto con Fuente de Pago de Ingresos de Libre Disposición (A3.1 = F1 – G1)</t>
  </si>
  <si>
    <t>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</si>
</sst>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9"/>
      <color indexed="8"/>
      <name val="Calibri"/>
      <family val="2"/>
    </font>
    <font>
      <sz val="10"/>
      <color indexed="8"/>
      <name val="Times New Roman"/>
      <family val="2"/>
    </font>
    <font>
      <b/>
      <sz val="10"/>
      <color indexed="9"/>
      <name val="Arial"/>
      <family val="2"/>
    </font>
    <font>
      <b/>
      <sz val="14"/>
      <color indexed="62"/>
      <name val="Calibri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patternFill patternType="solid">
        <fgColor theme="4" tint="-0.4999699890613556"/>
        <bgColor indexed="64"/>
      </pattern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51" fillId="0" borderId="14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left"/>
    </xf>
    <xf numFmtId="0" fontId="37" fillId="33" borderId="0" xfId="0" applyFont="1" applyFill="1" applyAlignment="1">
      <alignment horizontal="center"/>
    </xf>
    <xf numFmtId="0" fontId="34" fillId="34" borderId="0" xfId="0" applyFont="1" applyFill="1" applyAlignment="1">
      <alignment/>
    </xf>
    <xf numFmtId="49" fontId="0" fillId="0" borderId="16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3" fontId="0" fillId="0" borderId="16" xfId="47" applyFont="1" applyFill="1" applyBorder="1" applyAlignment="1">
      <alignment/>
    </xf>
    <xf numFmtId="0" fontId="51" fillId="3" borderId="11" xfId="0" applyFont="1" applyFill="1" applyBorder="1" applyAlignment="1">
      <alignment horizontal="left"/>
    </xf>
    <xf numFmtId="0" fontId="51" fillId="3" borderId="12" xfId="0" applyFont="1" applyFill="1" applyBorder="1" applyAlignment="1">
      <alignment horizontal="left"/>
    </xf>
    <xf numFmtId="0" fontId="51" fillId="3" borderId="13" xfId="0" applyFont="1" applyFill="1" applyBorder="1" applyAlignment="1">
      <alignment horizontal="left"/>
    </xf>
    <xf numFmtId="0" fontId="51" fillId="3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49" fontId="52" fillId="35" borderId="11" xfId="0" applyNumberFormat="1" applyFont="1" applyFill="1" applyBorder="1" applyAlignment="1">
      <alignment horizontal="left"/>
    </xf>
    <xf numFmtId="49" fontId="52" fillId="36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52" fillId="37" borderId="18" xfId="0" applyNumberFormat="1" applyFont="1" applyFill="1" applyBorder="1" applyAlignment="1">
      <alignment horizontal="center"/>
    </xf>
    <xf numFmtId="43" fontId="52" fillId="37" borderId="18" xfId="47" applyFont="1" applyFill="1" applyBorder="1" applyAlignment="1">
      <alignment horizontal="center"/>
    </xf>
    <xf numFmtId="43" fontId="0" fillId="0" borderId="0" xfId="47" applyFont="1" applyFill="1" applyAlignment="1">
      <alignment/>
    </xf>
    <xf numFmtId="49" fontId="52" fillId="37" borderId="18" xfId="0" applyNumberFormat="1" applyFont="1" applyFill="1" applyBorder="1" applyAlignment="1">
      <alignment horizontal="left"/>
    </xf>
    <xf numFmtId="43" fontId="52" fillId="38" borderId="17" xfId="47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2" borderId="0" xfId="0" applyFont="1" applyFill="1" applyAlignment="1">
      <alignment/>
    </xf>
    <xf numFmtId="49" fontId="55" fillId="37" borderId="18" xfId="0" applyNumberFormat="1" applyFont="1" applyFill="1" applyBorder="1" applyAlignment="1">
      <alignment horizontal="left"/>
    </xf>
    <xf numFmtId="49" fontId="55" fillId="37" borderId="18" xfId="0" applyNumberFormat="1" applyFont="1" applyFill="1" applyBorder="1" applyAlignment="1">
      <alignment horizontal="center"/>
    </xf>
    <xf numFmtId="49" fontId="54" fillId="0" borderId="16" xfId="0" applyNumberFormat="1" applyFont="1" applyFill="1" applyBorder="1" applyAlignment="1">
      <alignment horizontal="left"/>
    </xf>
    <xf numFmtId="43" fontId="54" fillId="0" borderId="16" xfId="47" applyFont="1" applyFill="1" applyBorder="1" applyAlignment="1">
      <alignment/>
    </xf>
    <xf numFmtId="43" fontId="55" fillId="37" borderId="18" xfId="47" applyFont="1" applyFill="1" applyBorder="1" applyAlignment="1">
      <alignment horizontal="center"/>
    </xf>
    <xf numFmtId="0" fontId="54" fillId="0" borderId="0" xfId="0" applyFont="1" applyAlignment="1">
      <alignment/>
    </xf>
    <xf numFmtId="0" fontId="56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57" fillId="0" borderId="0" xfId="0" applyFont="1" applyAlignment="1">
      <alignment/>
    </xf>
    <xf numFmtId="0" fontId="57" fillId="0" borderId="19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17" fillId="39" borderId="23" xfId="55" applyFont="1" applyFill="1" applyBorder="1" applyAlignment="1">
      <alignment horizontal="center" vertical="center" wrapText="1"/>
      <protection/>
    </xf>
    <xf numFmtId="0" fontId="17" fillId="40" borderId="24" xfId="55" applyFont="1" applyFill="1" applyBorder="1" applyAlignment="1">
      <alignment horizontal="center" vertical="center" wrapText="1"/>
      <protection/>
    </xf>
    <xf numFmtId="0" fontId="17" fillId="41" borderId="18" xfId="55" applyFont="1" applyFill="1" applyBorder="1" applyAlignment="1">
      <alignment horizontal="center" vertical="center" wrapText="1"/>
      <protection/>
    </xf>
    <xf numFmtId="0" fontId="57" fillId="0" borderId="24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8" fillId="0" borderId="16" xfId="0" applyFont="1" applyFill="1" applyBorder="1" applyAlignment="1">
      <alignment vertical="center" wrapText="1"/>
    </xf>
    <xf numFmtId="0" fontId="58" fillId="0" borderId="25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4" fontId="59" fillId="0" borderId="16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 indent="2"/>
    </xf>
    <xf numFmtId="4" fontId="58" fillId="0" borderId="16" xfId="54" applyNumberFormat="1" applyFont="1" applyFill="1" applyBorder="1" applyAlignment="1" applyProtection="1">
      <alignment horizontal="right" vertical="top"/>
      <protection locked="0"/>
    </xf>
    <xf numFmtId="4" fontId="58" fillId="0" borderId="16" xfId="0" applyNumberFormat="1" applyFont="1" applyFill="1" applyBorder="1" applyAlignment="1">
      <alignment vertical="center" wrapText="1"/>
    </xf>
    <xf numFmtId="0" fontId="57" fillId="0" borderId="26" xfId="0" applyFont="1" applyFill="1" applyBorder="1" applyAlignment="1">
      <alignment/>
    </xf>
    <xf numFmtId="0" fontId="58" fillId="0" borderId="27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vertical="center" wrapText="1"/>
    </xf>
    <xf numFmtId="0" fontId="58" fillId="0" borderId="28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/>
    </xf>
    <xf numFmtId="4" fontId="59" fillId="0" borderId="16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 wrapText="1" indent="1"/>
    </xf>
    <xf numFmtId="0" fontId="58" fillId="0" borderId="0" xfId="0" applyFont="1" applyFill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0" fontId="58" fillId="0" borderId="25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 indent="1"/>
    </xf>
    <xf numFmtId="4" fontId="58" fillId="0" borderId="16" xfId="0" applyNumberFormat="1" applyFont="1" applyFill="1" applyBorder="1" applyAlignment="1">
      <alignment vertical="center"/>
    </xf>
    <xf numFmtId="0" fontId="59" fillId="0" borderId="27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59" fillId="0" borderId="28" xfId="0" applyFont="1" applyFill="1" applyBorder="1" applyAlignment="1">
      <alignment vertical="center"/>
    </xf>
    <xf numFmtId="0" fontId="58" fillId="0" borderId="29" xfId="0" applyFont="1" applyFill="1" applyBorder="1" applyAlignment="1">
      <alignment vertical="center"/>
    </xf>
    <xf numFmtId="43" fontId="57" fillId="0" borderId="0" xfId="0" applyNumberFormat="1" applyFont="1" applyBorder="1" applyAlignment="1">
      <alignment/>
    </xf>
    <xf numFmtId="43" fontId="57" fillId="0" borderId="16" xfId="0" applyNumberFormat="1" applyFont="1" applyBorder="1" applyAlignment="1">
      <alignment/>
    </xf>
    <xf numFmtId="43" fontId="57" fillId="0" borderId="0" xfId="47" applyFont="1" applyBorder="1" applyAlignment="1">
      <alignment/>
    </xf>
    <xf numFmtId="43" fontId="57" fillId="0" borderId="16" xfId="47" applyFont="1" applyBorder="1" applyAlignment="1">
      <alignment/>
    </xf>
    <xf numFmtId="0" fontId="58" fillId="0" borderId="27" xfId="0" applyFont="1" applyFill="1" applyBorder="1" applyAlignment="1">
      <alignment vertical="center"/>
    </xf>
    <xf numFmtId="0" fontId="58" fillId="0" borderId="18" xfId="0" applyFont="1" applyFill="1" applyBorder="1" applyAlignment="1">
      <alignment vertical="center"/>
    </xf>
    <xf numFmtId="0" fontId="58" fillId="0" borderId="28" xfId="0" applyFont="1" applyFill="1" applyBorder="1" applyAlignment="1">
      <alignment vertical="center"/>
    </xf>
    <xf numFmtId="0" fontId="58" fillId="0" borderId="23" xfId="0" applyFont="1" applyFill="1" applyBorder="1" applyAlignment="1">
      <alignment vertical="center"/>
    </xf>
    <xf numFmtId="0" fontId="57" fillId="0" borderId="30" xfId="0" applyFont="1" applyFill="1" applyBorder="1" applyAlignment="1">
      <alignment/>
    </xf>
    <xf numFmtId="0" fontId="57" fillId="0" borderId="31" xfId="0" applyFont="1" applyFill="1" applyBorder="1" applyAlignment="1">
      <alignment/>
    </xf>
    <xf numFmtId="0" fontId="57" fillId="0" borderId="32" xfId="0" applyFont="1" applyFill="1" applyBorder="1" applyAlignment="1">
      <alignment/>
    </xf>
    <xf numFmtId="43" fontId="57" fillId="0" borderId="0" xfId="47" applyFont="1" applyAlignment="1">
      <alignment/>
    </xf>
    <xf numFmtId="43" fontId="5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0" fillId="0" borderId="33" xfId="0" applyFont="1" applyBorder="1" applyAlignment="1">
      <alignment horizontal="center" vertical="center" textRotation="255"/>
    </xf>
    <xf numFmtId="0" fontId="60" fillId="0" borderId="34" xfId="0" applyFont="1" applyBorder="1" applyAlignment="1">
      <alignment horizontal="center" vertical="center" textRotation="255"/>
    </xf>
    <xf numFmtId="0" fontId="60" fillId="0" borderId="35" xfId="0" applyFont="1" applyBorder="1" applyAlignment="1">
      <alignment horizontal="center" vertical="center" textRotation="255"/>
    </xf>
    <xf numFmtId="0" fontId="60" fillId="0" borderId="36" xfId="0" applyFont="1" applyBorder="1" applyAlignment="1">
      <alignment horizontal="center" vertical="center" textRotation="255" wrapText="1"/>
    </xf>
    <xf numFmtId="0" fontId="60" fillId="0" borderId="24" xfId="0" applyFont="1" applyBorder="1" applyAlignment="1">
      <alignment horizontal="center" vertical="center" textRotation="255" wrapText="1"/>
    </xf>
    <xf numFmtId="0" fontId="61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17" fillId="42" borderId="0" xfId="55" applyFont="1" applyFill="1" applyBorder="1" applyAlignment="1">
      <alignment horizontal="center" vertical="center" wrapText="1"/>
      <protection/>
    </xf>
    <xf numFmtId="0" fontId="17" fillId="43" borderId="23" xfId="55" applyFont="1" applyFill="1" applyBorder="1" applyAlignment="1">
      <alignment horizontal="center" vertical="center" wrapText="1"/>
      <protection/>
    </xf>
    <xf numFmtId="0" fontId="17" fillId="44" borderId="18" xfId="55" applyFont="1" applyFill="1" applyBorder="1" applyAlignment="1">
      <alignment horizontal="center" vertical="center" wrapText="1"/>
      <protection/>
    </xf>
    <xf numFmtId="0" fontId="17" fillId="45" borderId="37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3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0</xdr:rowOff>
    </xdr:from>
    <xdr:to>
      <xdr:col>3</xdr:col>
      <xdr:colOff>847725</xdr:colOff>
      <xdr:row>5</xdr:row>
      <xdr:rowOff>104775</xdr:rowOff>
    </xdr:to>
    <xdr:pic>
      <xdr:nvPicPr>
        <xdr:cNvPr id="1" name="11 Imagen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1925"/>
          <a:ext cx="1152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0</xdr:rowOff>
    </xdr:from>
    <xdr:to>
      <xdr:col>7</xdr:col>
      <xdr:colOff>19050</xdr:colOff>
      <xdr:row>5</xdr:row>
      <xdr:rowOff>123825</xdr:rowOff>
    </xdr:to>
    <xdr:pic>
      <xdr:nvPicPr>
        <xdr:cNvPr id="2" name="Picture 1" descr="escudg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16192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M8" sqref="M8"/>
    </sheetView>
  </sheetViews>
  <sheetFormatPr defaultColWidth="11.421875" defaultRowHeight="15"/>
  <cols>
    <col min="2" max="2" width="20.7109375" style="0" bestFit="1" customWidth="1"/>
    <col min="3" max="3" width="9.57421875" style="0" bestFit="1" customWidth="1"/>
    <col min="7" max="7" width="38.7109375" style="0" bestFit="1" customWidth="1"/>
    <col min="8" max="8" width="16.57421875" style="0" bestFit="1" customWidth="1"/>
    <col min="9" max="9" width="5.00390625" style="0" customWidth="1"/>
    <col min="10" max="10" width="38.7109375" style="0" bestFit="1" customWidth="1"/>
    <col min="11" max="11" width="16.8515625" style="0" bestFit="1" customWidth="1"/>
    <col min="13" max="13" width="16.8515625" style="0" bestFit="1" customWidth="1"/>
  </cols>
  <sheetData>
    <row r="1" spans="1:11" ht="15">
      <c r="A1" s="82"/>
      <c r="B1" s="82"/>
      <c r="C1" s="82"/>
      <c r="G1" s="88" t="s">
        <v>48</v>
      </c>
      <c r="H1" s="88"/>
      <c r="I1" s="26"/>
      <c r="J1" s="89" t="s">
        <v>48</v>
      </c>
      <c r="K1" s="89"/>
    </row>
    <row r="2" spans="1:11" ht="16.5" thickBot="1">
      <c r="A2" s="7" t="s">
        <v>15</v>
      </c>
      <c r="B2" s="7" t="s">
        <v>16</v>
      </c>
      <c r="C2" s="8"/>
      <c r="G2" s="88" t="s">
        <v>90</v>
      </c>
      <c r="H2" s="88"/>
      <c r="I2" s="26"/>
      <c r="J2" s="90" t="s">
        <v>87</v>
      </c>
      <c r="K2" s="90"/>
    </row>
    <row r="3" spans="1:11" ht="18" customHeight="1">
      <c r="A3" s="12">
        <v>61502</v>
      </c>
      <c r="B3" s="13" t="s">
        <v>0</v>
      </c>
      <c r="C3" s="83" t="s">
        <v>13</v>
      </c>
      <c r="F3" s="10"/>
      <c r="G3" s="27" t="s">
        <v>17</v>
      </c>
      <c r="H3" s="28" t="s">
        <v>18</v>
      </c>
      <c r="I3" s="26"/>
      <c r="J3" s="23" t="s">
        <v>17</v>
      </c>
      <c r="K3" s="20" t="s">
        <v>18</v>
      </c>
    </row>
    <row r="4" spans="1:11" ht="18" customHeight="1">
      <c r="A4" s="4">
        <v>61602</v>
      </c>
      <c r="B4" s="1" t="s">
        <v>1</v>
      </c>
      <c r="C4" s="84"/>
      <c r="F4" s="10"/>
      <c r="G4" s="29" t="s">
        <v>19</v>
      </c>
      <c r="H4" s="30">
        <v>-240341616.72</v>
      </c>
      <c r="I4" s="26"/>
      <c r="J4" s="9" t="s">
        <v>22</v>
      </c>
      <c r="K4" s="11">
        <v>-3139508.62</v>
      </c>
    </row>
    <row r="5" spans="1:11" ht="18" customHeight="1">
      <c r="A5" s="14">
        <v>51403</v>
      </c>
      <c r="B5" s="15" t="s">
        <v>35</v>
      </c>
      <c r="C5" s="84"/>
      <c r="F5" s="10"/>
      <c r="G5" s="29" t="s">
        <v>20</v>
      </c>
      <c r="H5" s="30">
        <v>-10341502.1</v>
      </c>
      <c r="I5" s="26"/>
      <c r="J5" s="9" t="s">
        <v>23</v>
      </c>
      <c r="K5" s="11">
        <v>-157437036.4</v>
      </c>
    </row>
    <row r="6" spans="1:11" ht="18" customHeight="1">
      <c r="A6" s="14">
        <v>51503</v>
      </c>
      <c r="B6" s="15" t="s">
        <v>34</v>
      </c>
      <c r="C6" s="84"/>
      <c r="F6" s="10"/>
      <c r="G6" s="29" t="s">
        <v>21</v>
      </c>
      <c r="H6" s="30">
        <v>-101024166.08</v>
      </c>
      <c r="I6" s="26"/>
      <c r="J6" s="9" t="s">
        <v>24</v>
      </c>
      <c r="K6" s="11">
        <v>-345516373.84</v>
      </c>
    </row>
    <row r="7" spans="1:11" ht="18" customHeight="1">
      <c r="A7" s="4">
        <v>51603</v>
      </c>
      <c r="B7" s="1" t="s">
        <v>2</v>
      </c>
      <c r="C7" s="84"/>
      <c r="F7" s="10"/>
      <c r="G7" s="29" t="s">
        <v>22</v>
      </c>
      <c r="H7" s="30">
        <v>-24289471.07</v>
      </c>
      <c r="I7" s="26"/>
      <c r="J7" s="23" t="s">
        <v>26</v>
      </c>
      <c r="K7" s="21">
        <v>-506092918.86</v>
      </c>
    </row>
    <row r="8" spans="1:13" ht="18" customHeight="1">
      <c r="A8" s="14">
        <v>50607</v>
      </c>
      <c r="B8" s="15" t="s">
        <v>41</v>
      </c>
      <c r="C8" s="84"/>
      <c r="F8" s="10"/>
      <c r="G8" s="29" t="s">
        <v>23</v>
      </c>
      <c r="H8" s="30">
        <v>-63313184.51</v>
      </c>
      <c r="I8" s="26"/>
      <c r="J8" s="9" t="s">
        <v>27</v>
      </c>
      <c r="K8" s="11">
        <v>149973794.31</v>
      </c>
      <c r="M8" s="34"/>
    </row>
    <row r="9" spans="1:11" ht="18" customHeight="1">
      <c r="A9" s="14">
        <v>50707</v>
      </c>
      <c r="B9" s="15" t="s">
        <v>40</v>
      </c>
      <c r="C9" s="84"/>
      <c r="F9" s="10"/>
      <c r="G9" s="29" t="s">
        <v>24</v>
      </c>
      <c r="H9" s="30">
        <v>-501209083.12</v>
      </c>
      <c r="I9" s="26"/>
      <c r="J9" s="9" t="s">
        <v>28</v>
      </c>
      <c r="K9" s="11">
        <v>25534689.3</v>
      </c>
    </row>
    <row r="10" spans="1:11" ht="18" customHeight="1">
      <c r="A10" s="14">
        <v>50807</v>
      </c>
      <c r="B10" s="15" t="s">
        <v>39</v>
      </c>
      <c r="C10" s="84"/>
      <c r="F10" s="10"/>
      <c r="G10" s="29" t="s">
        <v>25</v>
      </c>
      <c r="H10" s="30">
        <v>-120621400</v>
      </c>
      <c r="I10" s="26"/>
      <c r="J10" s="9" t="s">
        <v>29</v>
      </c>
      <c r="K10" s="11">
        <v>22171976.06</v>
      </c>
    </row>
    <row r="11" spans="1:11" ht="18" customHeight="1">
      <c r="A11" s="14">
        <v>50907</v>
      </c>
      <c r="B11" s="15" t="s">
        <v>43</v>
      </c>
      <c r="C11" s="84"/>
      <c r="F11" s="10"/>
      <c r="G11" s="27" t="s">
        <v>26</v>
      </c>
      <c r="H11" s="31">
        <v>-1061140423.6</v>
      </c>
      <c r="I11" s="26"/>
      <c r="J11" s="9" t="s">
        <v>30</v>
      </c>
      <c r="K11" s="11">
        <v>27237119.29</v>
      </c>
    </row>
    <row r="12" spans="1:11" ht="18" customHeight="1">
      <c r="A12" s="14">
        <v>51007</v>
      </c>
      <c r="B12" s="15" t="s">
        <v>44</v>
      </c>
      <c r="C12" s="84"/>
      <c r="F12" s="10"/>
      <c r="G12" s="29" t="s">
        <v>27</v>
      </c>
      <c r="H12" s="30">
        <v>398361079.62</v>
      </c>
      <c r="I12" s="26"/>
      <c r="J12" s="9" t="s">
        <v>31</v>
      </c>
      <c r="K12" s="11">
        <v>16515184.05</v>
      </c>
    </row>
    <row r="13" spans="1:11" ht="32.25" customHeight="1">
      <c r="A13" s="14">
        <v>51017</v>
      </c>
      <c r="B13" s="15" t="s">
        <v>45</v>
      </c>
      <c r="C13" s="84"/>
      <c r="F13" s="10"/>
      <c r="G13" s="29" t="s">
        <v>28</v>
      </c>
      <c r="H13" s="30">
        <v>54899422.45</v>
      </c>
      <c r="I13" s="26"/>
      <c r="J13" s="9" t="s">
        <v>32</v>
      </c>
      <c r="K13" s="11">
        <v>95071170.83</v>
      </c>
    </row>
    <row r="14" spans="1:11" ht="32.25" customHeight="1">
      <c r="A14" s="14">
        <v>51207</v>
      </c>
      <c r="B14" s="15" t="s">
        <v>37</v>
      </c>
      <c r="C14" s="84"/>
      <c r="F14" s="10"/>
      <c r="G14" s="29" t="s">
        <v>29</v>
      </c>
      <c r="H14" s="30">
        <v>161142321.67</v>
      </c>
      <c r="I14" s="26"/>
      <c r="J14" s="9" t="s">
        <v>42</v>
      </c>
      <c r="K14" s="11">
        <v>1443143.23</v>
      </c>
    </row>
    <row r="15" spans="1:11" ht="32.25" customHeight="1">
      <c r="A15" s="14">
        <v>51307</v>
      </c>
      <c r="B15" s="15" t="s">
        <v>3</v>
      </c>
      <c r="C15" s="84"/>
      <c r="F15" s="10"/>
      <c r="G15" s="29" t="s">
        <v>30</v>
      </c>
      <c r="H15" s="30">
        <v>185487828.11</v>
      </c>
      <c r="I15" s="26"/>
      <c r="J15" s="23" t="s">
        <v>33</v>
      </c>
      <c r="K15" s="21">
        <v>337947077.07</v>
      </c>
    </row>
    <row r="16" spans="1:11" ht="15">
      <c r="A16" s="14">
        <v>51407</v>
      </c>
      <c r="B16" s="15" t="s">
        <v>4</v>
      </c>
      <c r="C16" s="84"/>
      <c r="F16" s="10"/>
      <c r="G16" s="29" t="s">
        <v>31</v>
      </c>
      <c r="H16" s="30">
        <v>68134789.16</v>
      </c>
      <c r="I16" s="26"/>
      <c r="J16" s="23" t="s">
        <v>89</v>
      </c>
      <c r="K16" s="21">
        <v>-168145841.79</v>
      </c>
    </row>
    <row r="17" spans="1:11" ht="15">
      <c r="A17" s="14">
        <v>51507</v>
      </c>
      <c r="B17" s="15" t="s">
        <v>5</v>
      </c>
      <c r="C17" s="84"/>
      <c r="F17" s="10"/>
      <c r="G17" s="29" t="s">
        <v>32</v>
      </c>
      <c r="H17" s="30">
        <v>17269094.21</v>
      </c>
      <c r="I17" s="26"/>
      <c r="J17" s="32"/>
      <c r="K17" s="32"/>
    </row>
    <row r="18" spans="1:11" ht="15">
      <c r="A18" s="4">
        <v>51607</v>
      </c>
      <c r="B18" s="1" t="s">
        <v>6</v>
      </c>
      <c r="C18" s="84"/>
      <c r="F18" s="10"/>
      <c r="G18" s="27" t="s">
        <v>33</v>
      </c>
      <c r="H18" s="31">
        <v>885294535.22</v>
      </c>
      <c r="I18" s="26"/>
      <c r="J18" s="32"/>
      <c r="K18" s="32"/>
    </row>
    <row r="19" spans="1:11" ht="15">
      <c r="A19" s="14">
        <v>51008</v>
      </c>
      <c r="B19" s="15" t="s">
        <v>38</v>
      </c>
      <c r="C19" s="84"/>
      <c r="F19" s="10"/>
      <c r="G19" s="27" t="s">
        <v>89</v>
      </c>
      <c r="H19" s="31">
        <v>-175845888.38</v>
      </c>
      <c r="I19" s="26"/>
      <c r="J19" s="32"/>
      <c r="K19" s="32"/>
    </row>
    <row r="20" spans="1:11" ht="15">
      <c r="A20" s="14">
        <v>51108</v>
      </c>
      <c r="B20" s="15" t="s">
        <v>46</v>
      </c>
      <c r="C20" s="84"/>
      <c r="F20" s="10"/>
      <c r="G20" s="32"/>
      <c r="H20" s="32"/>
      <c r="I20" s="26"/>
      <c r="J20" s="32"/>
      <c r="K20" s="32"/>
    </row>
    <row r="21" spans="1:11" ht="27" customHeight="1">
      <c r="A21" s="14">
        <v>51208</v>
      </c>
      <c r="B21" s="15" t="s">
        <v>36</v>
      </c>
      <c r="C21" s="84"/>
      <c r="F21" s="10"/>
      <c r="G21" s="32"/>
      <c r="H21" s="32"/>
      <c r="I21" s="26"/>
      <c r="J21" s="32"/>
      <c r="K21" s="32"/>
    </row>
    <row r="22" spans="1:11" ht="29.25" customHeight="1">
      <c r="A22" s="14">
        <v>51308</v>
      </c>
      <c r="B22" s="15" t="s">
        <v>47</v>
      </c>
      <c r="C22" s="84"/>
      <c r="F22" s="10"/>
      <c r="G22" s="89" t="s">
        <v>48</v>
      </c>
      <c r="H22" s="89"/>
      <c r="I22" s="26"/>
      <c r="J22" s="89" t="s">
        <v>48</v>
      </c>
      <c r="K22" s="89"/>
    </row>
    <row r="23" spans="1:11" ht="29.25" customHeight="1" thickBot="1">
      <c r="A23" s="14">
        <v>51408</v>
      </c>
      <c r="B23" s="15" t="s">
        <v>7</v>
      </c>
      <c r="C23" s="84"/>
      <c r="F23" s="10"/>
      <c r="G23" s="91" t="s">
        <v>88</v>
      </c>
      <c r="H23" s="91"/>
      <c r="I23" s="26"/>
      <c r="J23" s="89" t="s">
        <v>50</v>
      </c>
      <c r="K23" s="89"/>
    </row>
    <row r="24" spans="1:11" ht="15">
      <c r="A24" s="14">
        <v>51508</v>
      </c>
      <c r="B24" s="15" t="s">
        <v>8</v>
      </c>
      <c r="C24" s="84"/>
      <c r="I24" s="26"/>
      <c r="J24" s="17" t="s">
        <v>17</v>
      </c>
      <c r="K24" s="18" t="s">
        <v>18</v>
      </c>
    </row>
    <row r="25" spans="1:11" ht="40.5" customHeight="1" thickBot="1">
      <c r="A25" s="5">
        <v>51608</v>
      </c>
      <c r="B25" s="6" t="s">
        <v>9</v>
      </c>
      <c r="C25" s="85"/>
      <c r="G25" s="23" t="s">
        <v>17</v>
      </c>
      <c r="H25" s="20" t="s">
        <v>18</v>
      </c>
      <c r="I25" s="26"/>
      <c r="J25" s="9" t="s">
        <v>22</v>
      </c>
      <c r="K25" s="11">
        <v>-377800.92</v>
      </c>
    </row>
    <row r="26" spans="1:11" ht="49.5" customHeight="1">
      <c r="A26" s="2">
        <v>51609</v>
      </c>
      <c r="B26" s="3" t="s">
        <v>12</v>
      </c>
      <c r="C26" s="86" t="s">
        <v>14</v>
      </c>
      <c r="G26" s="9" t="s">
        <v>25</v>
      </c>
      <c r="H26" s="11">
        <v>-9978504.66</v>
      </c>
      <c r="I26" s="26"/>
      <c r="J26" s="9" t="s">
        <v>23</v>
      </c>
      <c r="K26" s="11">
        <v>-1509557.05</v>
      </c>
    </row>
    <row r="27" spans="1:11" ht="39.75" customHeight="1" thickBot="1">
      <c r="A27" s="5">
        <v>11601</v>
      </c>
      <c r="B27" s="6" t="s">
        <v>11</v>
      </c>
      <c r="C27" s="87"/>
      <c r="G27" s="23" t="s">
        <v>26</v>
      </c>
      <c r="H27" s="21">
        <v>-9978504.66</v>
      </c>
      <c r="I27" s="26"/>
      <c r="J27" s="9" t="s">
        <v>25</v>
      </c>
      <c r="K27" s="11">
        <v>-52207640.79</v>
      </c>
    </row>
    <row r="28" spans="1:11" ht="15">
      <c r="A28" s="14">
        <v>11501</v>
      </c>
      <c r="B28" s="15" t="s">
        <v>10</v>
      </c>
      <c r="C28" s="87"/>
      <c r="G28" s="9" t="s">
        <v>28</v>
      </c>
      <c r="H28" s="11">
        <v>1097864.2</v>
      </c>
      <c r="I28" s="26"/>
      <c r="J28" s="17" t="s">
        <v>26</v>
      </c>
      <c r="K28" s="24">
        <v>-54094998.76</v>
      </c>
    </row>
    <row r="29" spans="7:11" ht="15">
      <c r="G29" s="9" t="s">
        <v>29</v>
      </c>
      <c r="H29" s="11">
        <v>460671.41</v>
      </c>
      <c r="I29" s="26"/>
      <c r="J29" s="9" t="s">
        <v>28</v>
      </c>
      <c r="K29" s="11">
        <v>0</v>
      </c>
    </row>
    <row r="30" spans="7:11" ht="15">
      <c r="G30" s="9" t="s">
        <v>30</v>
      </c>
      <c r="H30" s="11">
        <v>1260108</v>
      </c>
      <c r="I30" s="26"/>
      <c r="J30" s="9" t="s">
        <v>29</v>
      </c>
      <c r="K30" s="11">
        <v>5000601.7</v>
      </c>
    </row>
    <row r="31" spans="7:11" ht="15">
      <c r="G31" s="9" t="s">
        <v>31</v>
      </c>
      <c r="H31" s="11">
        <v>1897116</v>
      </c>
      <c r="I31" s="26"/>
      <c r="J31" s="9" t="s">
        <v>30</v>
      </c>
      <c r="K31" s="11">
        <v>24980945.7</v>
      </c>
    </row>
    <row r="32" spans="7:11" ht="15">
      <c r="G32" s="9" t="s">
        <v>32</v>
      </c>
      <c r="H32" s="11">
        <v>5262745.05</v>
      </c>
      <c r="I32" s="26"/>
      <c r="J32" s="9" t="s">
        <v>31</v>
      </c>
      <c r="K32" s="11">
        <v>2051816.54</v>
      </c>
    </row>
    <row r="33" spans="7:11" ht="15.75" thickBot="1">
      <c r="G33" s="23" t="s">
        <v>33</v>
      </c>
      <c r="H33" s="21">
        <v>9978504.66</v>
      </c>
      <c r="I33" s="26"/>
      <c r="J33" s="9" t="s">
        <v>32</v>
      </c>
      <c r="K33" s="11">
        <v>20174276.85</v>
      </c>
    </row>
    <row r="34" spans="7:11" ht="15.75" thickBot="1">
      <c r="G34" s="23" t="s">
        <v>89</v>
      </c>
      <c r="H34" s="21">
        <v>0</v>
      </c>
      <c r="I34" s="26"/>
      <c r="J34" s="17" t="s">
        <v>33</v>
      </c>
      <c r="K34" s="24">
        <v>52207640.79</v>
      </c>
    </row>
    <row r="35" spans="7:11" ht="15">
      <c r="G35" s="32"/>
      <c r="H35" s="32"/>
      <c r="I35" s="26"/>
      <c r="J35" s="17" t="s">
        <v>89</v>
      </c>
      <c r="K35" s="24">
        <v>-1887357.97</v>
      </c>
    </row>
    <row r="36" spans="7:11" ht="15">
      <c r="G36" s="32"/>
      <c r="H36" s="32"/>
      <c r="I36" s="32"/>
      <c r="J36" s="32"/>
      <c r="K36" s="32"/>
    </row>
  </sheetData>
  <sheetProtection/>
  <autoFilter ref="A2:C28"/>
  <mergeCells count="11">
    <mergeCell ref="A1:C1"/>
    <mergeCell ref="C3:C25"/>
    <mergeCell ref="C26:C28"/>
    <mergeCell ref="G1:H1"/>
    <mergeCell ref="J1:K1"/>
    <mergeCell ref="G2:H2"/>
    <mergeCell ref="J2:K2"/>
    <mergeCell ref="G22:H22"/>
    <mergeCell ref="J22:K22"/>
    <mergeCell ref="G23:H23"/>
    <mergeCell ref="J23:K2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:B19"/>
    </sheetView>
  </sheetViews>
  <sheetFormatPr defaultColWidth="11.421875" defaultRowHeight="15"/>
  <cols>
    <col min="1" max="1" width="40.7109375" style="16" bestFit="1" customWidth="1"/>
    <col min="2" max="2" width="18.8515625" style="0" bestFit="1" customWidth="1"/>
  </cols>
  <sheetData>
    <row r="1" spans="1:2" s="25" customFormat="1" ht="15.75">
      <c r="A1" s="92" t="s">
        <v>48</v>
      </c>
      <c r="B1" s="92"/>
    </row>
    <row r="2" spans="1:2" s="25" customFormat="1" ht="15.75">
      <c r="A2" s="92" t="s">
        <v>90</v>
      </c>
      <c r="B2" s="92"/>
    </row>
    <row r="3" spans="1:2" ht="15">
      <c r="A3" s="23" t="s">
        <v>17</v>
      </c>
      <c r="B3" s="20" t="s">
        <v>18</v>
      </c>
    </row>
    <row r="4" spans="1:2" ht="15">
      <c r="A4" s="9" t="s">
        <v>19</v>
      </c>
      <c r="B4" s="11">
        <v>-240341616.72</v>
      </c>
    </row>
    <row r="5" spans="1:2" ht="15">
      <c r="A5" s="9" t="s">
        <v>20</v>
      </c>
      <c r="B5" s="11">
        <v>-10341502.1</v>
      </c>
    </row>
    <row r="6" spans="1:2" ht="15">
      <c r="A6" s="9" t="s">
        <v>21</v>
      </c>
      <c r="B6" s="11">
        <v>-101024166.08</v>
      </c>
    </row>
    <row r="7" spans="1:2" ht="15">
      <c r="A7" s="9" t="s">
        <v>22</v>
      </c>
      <c r="B7" s="11">
        <v>-24289471.07</v>
      </c>
    </row>
    <row r="8" spans="1:2" ht="15">
      <c r="A8" s="9" t="s">
        <v>23</v>
      </c>
      <c r="B8" s="11">
        <v>-63313184.51</v>
      </c>
    </row>
    <row r="9" spans="1:2" ht="15">
      <c r="A9" s="9" t="s">
        <v>24</v>
      </c>
      <c r="B9" s="11">
        <v>-501209083.12</v>
      </c>
    </row>
    <row r="10" spans="1:2" ht="15">
      <c r="A10" s="9" t="s">
        <v>25</v>
      </c>
      <c r="B10" s="11">
        <v>-120621400</v>
      </c>
    </row>
    <row r="11" spans="1:2" ht="15">
      <c r="A11" s="23" t="s">
        <v>26</v>
      </c>
      <c r="B11" s="21">
        <v>-1061140423.6</v>
      </c>
    </row>
    <row r="12" spans="1:2" ht="15">
      <c r="A12" s="9" t="s">
        <v>27</v>
      </c>
      <c r="B12" s="11">
        <v>398361079.62</v>
      </c>
    </row>
    <row r="13" spans="1:2" ht="15">
      <c r="A13" s="9" t="s">
        <v>28</v>
      </c>
      <c r="B13" s="11">
        <v>54899422.45</v>
      </c>
    </row>
    <row r="14" spans="1:2" ht="15">
      <c r="A14" s="9" t="s">
        <v>29</v>
      </c>
      <c r="B14" s="11">
        <v>161142321.67</v>
      </c>
    </row>
    <row r="15" spans="1:2" ht="15">
      <c r="A15" s="9" t="s">
        <v>30</v>
      </c>
      <c r="B15" s="11">
        <v>185487828.11</v>
      </c>
    </row>
    <row r="16" spans="1:2" ht="15">
      <c r="A16" s="9" t="s">
        <v>31</v>
      </c>
      <c r="B16" s="11">
        <v>68134789.16</v>
      </c>
    </row>
    <row r="17" spans="1:2" ht="15">
      <c r="A17" s="9" t="s">
        <v>32</v>
      </c>
      <c r="B17" s="11">
        <v>17269094.21</v>
      </c>
    </row>
    <row r="18" spans="1:2" ht="15">
      <c r="A18" s="23" t="s">
        <v>33</v>
      </c>
      <c r="B18" s="21">
        <v>885294535.22</v>
      </c>
    </row>
    <row r="19" spans="1:2" ht="15">
      <c r="A19" s="23" t="s">
        <v>89</v>
      </c>
      <c r="B19" s="21">
        <v>-175845888.38</v>
      </c>
    </row>
    <row r="20" spans="1:2" ht="15">
      <c r="A20" s="19"/>
      <c r="B20" s="22"/>
    </row>
  </sheetData>
  <sheetProtection/>
  <mergeCells count="2">
    <mergeCell ref="A1:B1"/>
    <mergeCell ref="A2:B2"/>
  </mergeCells>
  <printOptions/>
  <pageMargins left="0" right="0" top="0.15748031496062992" bottom="0.15748031496062992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3"/>
    </sheetView>
  </sheetViews>
  <sheetFormatPr defaultColWidth="11.421875" defaultRowHeight="15"/>
  <cols>
    <col min="1" max="1" width="38.7109375" style="0" bestFit="1" customWidth="1"/>
    <col min="2" max="2" width="27.140625" style="0" customWidth="1"/>
  </cols>
  <sheetData>
    <row r="1" spans="1:2" ht="15">
      <c r="A1" s="89" t="s">
        <v>48</v>
      </c>
      <c r="B1" s="89"/>
    </row>
    <row r="2" spans="1:2" ht="24" customHeight="1">
      <c r="A2" s="89" t="s">
        <v>88</v>
      </c>
      <c r="B2" s="89"/>
    </row>
    <row r="4" spans="1:2" ht="15">
      <c r="A4" s="23" t="s">
        <v>17</v>
      </c>
      <c r="B4" s="20" t="s">
        <v>18</v>
      </c>
    </row>
    <row r="5" spans="1:2" ht="15">
      <c r="A5" s="9" t="s">
        <v>25</v>
      </c>
      <c r="B5" s="11">
        <v>-9978504.66</v>
      </c>
    </row>
    <row r="6" spans="1:2" ht="15">
      <c r="A6" s="23" t="s">
        <v>26</v>
      </c>
      <c r="B6" s="21">
        <v>-9978504.66</v>
      </c>
    </row>
    <row r="7" spans="1:2" ht="15">
      <c r="A7" s="9" t="s">
        <v>28</v>
      </c>
      <c r="B7" s="11">
        <v>1097864.2</v>
      </c>
    </row>
    <row r="8" spans="1:2" ht="15">
      <c r="A8" s="9" t="s">
        <v>29</v>
      </c>
      <c r="B8" s="11">
        <v>460671.41</v>
      </c>
    </row>
    <row r="9" spans="1:2" ht="15">
      <c r="A9" s="9" t="s">
        <v>30</v>
      </c>
      <c r="B9" s="11">
        <v>1260108</v>
      </c>
    </row>
    <row r="10" spans="1:2" ht="15">
      <c r="A10" s="9" t="s">
        <v>31</v>
      </c>
      <c r="B10" s="11">
        <v>1897116</v>
      </c>
    </row>
    <row r="11" spans="1:2" ht="15">
      <c r="A11" s="9" t="s">
        <v>32</v>
      </c>
      <c r="B11" s="11">
        <v>5262745.05</v>
      </c>
    </row>
    <row r="12" spans="1:2" ht="15">
      <c r="A12" s="23" t="s">
        <v>33</v>
      </c>
      <c r="B12" s="21">
        <v>9978504.66</v>
      </c>
    </row>
    <row r="13" spans="1:2" ht="15">
      <c r="A13" s="23" t="s">
        <v>89</v>
      </c>
      <c r="B13" s="21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6"/>
    </sheetView>
  </sheetViews>
  <sheetFormatPr defaultColWidth="11.421875" defaultRowHeight="15"/>
  <cols>
    <col min="1" max="1" width="45.140625" style="0" bestFit="1" customWidth="1"/>
    <col min="2" max="2" width="19.421875" style="0" bestFit="1" customWidth="1"/>
  </cols>
  <sheetData>
    <row r="1" spans="1:2" ht="21" customHeight="1">
      <c r="A1" s="89" t="s">
        <v>48</v>
      </c>
      <c r="B1" s="89"/>
    </row>
    <row r="2" spans="1:2" ht="36" customHeight="1">
      <c r="A2" s="90" t="s">
        <v>87</v>
      </c>
      <c r="B2" s="90"/>
    </row>
    <row r="3" spans="1:2" ht="15">
      <c r="A3" s="23" t="s">
        <v>17</v>
      </c>
      <c r="B3" s="20" t="s">
        <v>18</v>
      </c>
    </row>
    <row r="4" spans="1:2" ht="15">
      <c r="A4" s="9" t="s">
        <v>22</v>
      </c>
      <c r="B4" s="11">
        <v>-3139508.62</v>
      </c>
    </row>
    <row r="5" spans="1:2" ht="15">
      <c r="A5" s="9" t="s">
        <v>23</v>
      </c>
      <c r="B5" s="11">
        <v>-157437036.4</v>
      </c>
    </row>
    <row r="6" spans="1:2" ht="15">
      <c r="A6" s="9" t="s">
        <v>24</v>
      </c>
      <c r="B6" s="11">
        <v>-345516373.84</v>
      </c>
    </row>
    <row r="7" spans="1:2" ht="15">
      <c r="A7" s="23" t="s">
        <v>26</v>
      </c>
      <c r="B7" s="21">
        <v>-506092918.86</v>
      </c>
    </row>
    <row r="8" spans="1:2" ht="15">
      <c r="A8" s="9" t="s">
        <v>27</v>
      </c>
      <c r="B8" s="11">
        <v>149973794.31</v>
      </c>
    </row>
    <row r="9" spans="1:2" ht="15">
      <c r="A9" s="9" t="s">
        <v>28</v>
      </c>
      <c r="B9" s="11">
        <v>25534689.3</v>
      </c>
    </row>
    <row r="10" spans="1:2" ht="15">
      <c r="A10" s="9" t="s">
        <v>29</v>
      </c>
      <c r="B10" s="11">
        <v>22171976.06</v>
      </c>
    </row>
    <row r="11" spans="1:2" ht="15">
      <c r="A11" s="9" t="s">
        <v>30</v>
      </c>
      <c r="B11" s="11">
        <v>27237119.29</v>
      </c>
    </row>
    <row r="12" spans="1:2" ht="15">
      <c r="A12" s="9" t="s">
        <v>31</v>
      </c>
      <c r="B12" s="11">
        <v>16515184.05</v>
      </c>
    </row>
    <row r="13" spans="1:2" ht="15">
      <c r="A13" s="9" t="s">
        <v>32</v>
      </c>
      <c r="B13" s="11">
        <v>95071170.83</v>
      </c>
    </row>
    <row r="14" spans="1:2" ht="15">
      <c r="A14" s="9" t="s">
        <v>42</v>
      </c>
      <c r="B14" s="11">
        <v>1443143.23</v>
      </c>
    </row>
    <row r="15" spans="1:2" ht="15">
      <c r="A15" s="23" t="s">
        <v>33</v>
      </c>
      <c r="B15" s="21">
        <v>337947077.07</v>
      </c>
    </row>
    <row r="16" spans="1:2" ht="15">
      <c r="A16" s="23" t="s">
        <v>89</v>
      </c>
      <c r="B16" s="21">
        <v>-168145841.79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11.421875" defaultRowHeight="15"/>
  <cols>
    <col min="1" max="1" width="41.8515625" style="0" bestFit="1" customWidth="1"/>
    <col min="2" max="2" width="15.57421875" style="0" bestFit="1" customWidth="1"/>
  </cols>
  <sheetData>
    <row r="1" spans="1:2" ht="15" customHeight="1">
      <c r="A1" s="89" t="s">
        <v>48</v>
      </c>
      <c r="B1" s="89"/>
    </row>
    <row r="2" spans="1:2" ht="15.75" thickBot="1">
      <c r="A2" s="89" t="s">
        <v>50</v>
      </c>
      <c r="B2" s="89"/>
    </row>
    <row r="3" spans="1:2" ht="15">
      <c r="A3" s="17" t="s">
        <v>17</v>
      </c>
      <c r="B3" s="18" t="s">
        <v>18</v>
      </c>
    </row>
    <row r="4" spans="1:2" ht="15">
      <c r="A4" s="9" t="s">
        <v>22</v>
      </c>
      <c r="B4" s="11">
        <v>-377800.92</v>
      </c>
    </row>
    <row r="5" spans="1:2" ht="15">
      <c r="A5" s="9" t="s">
        <v>23</v>
      </c>
      <c r="B5" s="11">
        <v>-1509557.05</v>
      </c>
    </row>
    <row r="6" spans="1:2" ht="15.75" thickBot="1">
      <c r="A6" s="9" t="s">
        <v>25</v>
      </c>
      <c r="B6" s="11">
        <v>-52207640.79</v>
      </c>
    </row>
    <row r="7" spans="1:2" ht="15">
      <c r="A7" s="17" t="s">
        <v>26</v>
      </c>
      <c r="B7" s="24">
        <v>-54094998.76</v>
      </c>
    </row>
    <row r="8" spans="1:2" ht="15">
      <c r="A8" s="9" t="s">
        <v>28</v>
      </c>
      <c r="B8" s="11">
        <v>0</v>
      </c>
    </row>
    <row r="9" spans="1:2" ht="15">
      <c r="A9" s="9" t="s">
        <v>29</v>
      </c>
      <c r="B9" s="11">
        <v>5000601.7</v>
      </c>
    </row>
    <row r="10" spans="1:2" ht="15">
      <c r="A10" s="9" t="s">
        <v>30</v>
      </c>
      <c r="B10" s="11">
        <v>24980945.7</v>
      </c>
    </row>
    <row r="11" spans="1:2" ht="15">
      <c r="A11" s="9" t="s">
        <v>31</v>
      </c>
      <c r="B11" s="11">
        <v>2051816.54</v>
      </c>
    </row>
    <row r="12" spans="1:2" ht="15.75" thickBot="1">
      <c r="A12" s="9" t="s">
        <v>32</v>
      </c>
      <c r="B12" s="11">
        <v>20174276.85</v>
      </c>
    </row>
    <row r="13" spans="1:2" ht="15.75" thickBot="1">
      <c r="A13" s="17" t="s">
        <v>33</v>
      </c>
      <c r="B13" s="24">
        <v>52207640.79</v>
      </c>
    </row>
    <row r="14" spans="1:2" ht="15">
      <c r="A14" s="17" t="s">
        <v>89</v>
      </c>
      <c r="B14" s="24">
        <v>-1887357.97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D2" sqref="D2:G2"/>
    </sheetView>
  </sheetViews>
  <sheetFormatPr defaultColWidth="11.00390625" defaultRowHeight="15"/>
  <cols>
    <col min="1" max="3" width="4.28125" style="35" customWidth="1"/>
    <col min="4" max="4" width="104.421875" style="35" customWidth="1"/>
    <col min="5" max="5" width="15.57421875" style="35" customWidth="1"/>
    <col min="6" max="7" width="16.00390625" style="35" customWidth="1"/>
    <col min="8" max="8" width="3.28125" style="35" customWidth="1"/>
    <col min="9" max="16384" width="11.00390625" style="35" customWidth="1"/>
  </cols>
  <sheetData>
    <row r="1" ht="12.75" thickBot="1"/>
    <row r="2" spans="2:8" ht="15" customHeight="1">
      <c r="B2" s="36"/>
      <c r="C2" s="96"/>
      <c r="D2" s="96" t="s">
        <v>91</v>
      </c>
      <c r="E2" s="96"/>
      <c r="F2" s="96"/>
      <c r="G2" s="96"/>
      <c r="H2" s="37"/>
    </row>
    <row r="3" spans="2:8" ht="12">
      <c r="B3" s="38"/>
      <c r="C3" s="93"/>
      <c r="D3" s="93" t="s">
        <v>92</v>
      </c>
      <c r="E3" s="93"/>
      <c r="F3" s="93"/>
      <c r="G3" s="93"/>
      <c r="H3" s="39"/>
    </row>
    <row r="4" spans="2:8" ht="12">
      <c r="B4" s="38"/>
      <c r="C4" s="93"/>
      <c r="D4" s="93" t="s">
        <v>93</v>
      </c>
      <c r="E4" s="93"/>
      <c r="F4" s="93"/>
      <c r="G4" s="93"/>
      <c r="H4" s="39"/>
    </row>
    <row r="5" spans="2:8" ht="12">
      <c r="B5" s="38"/>
      <c r="C5" s="93"/>
      <c r="D5" s="93" t="s">
        <v>94</v>
      </c>
      <c r="E5" s="93"/>
      <c r="F5" s="93"/>
      <c r="G5" s="93"/>
      <c r="H5" s="39"/>
    </row>
    <row r="6" spans="2:8" ht="12">
      <c r="B6" s="38"/>
      <c r="C6" s="93"/>
      <c r="D6" s="93" t="s">
        <v>95</v>
      </c>
      <c r="E6" s="93"/>
      <c r="F6" s="93"/>
      <c r="G6" s="93"/>
      <c r="H6" s="39"/>
    </row>
    <row r="7" spans="2:8" ht="15" customHeight="1">
      <c r="B7" s="38"/>
      <c r="C7" s="93"/>
      <c r="D7" s="94" t="s">
        <v>51</v>
      </c>
      <c r="E7" s="40"/>
      <c r="F7" s="40"/>
      <c r="G7" s="40"/>
      <c r="H7" s="39"/>
    </row>
    <row r="8" spans="2:8" ht="22.5">
      <c r="B8" s="38"/>
      <c r="C8" s="41"/>
      <c r="D8" s="95"/>
      <c r="E8" s="42" t="s">
        <v>71</v>
      </c>
      <c r="F8" s="42" t="s">
        <v>49</v>
      </c>
      <c r="G8" s="42" t="s">
        <v>72</v>
      </c>
      <c r="H8" s="39"/>
    </row>
    <row r="9" spans="2:8" ht="12">
      <c r="B9" s="38"/>
      <c r="C9" s="43"/>
      <c r="D9" s="44" t="s">
        <v>99</v>
      </c>
      <c r="E9" s="45"/>
      <c r="F9" s="45"/>
      <c r="G9" s="46"/>
      <c r="H9" s="39"/>
    </row>
    <row r="10" spans="2:8" ht="12">
      <c r="B10" s="38"/>
      <c r="C10" s="43"/>
      <c r="D10" s="47" t="s">
        <v>52</v>
      </c>
      <c r="E10" s="48">
        <f>+E11+E12+E13</f>
        <v>1311465912</v>
      </c>
      <c r="F10" s="48">
        <f>+F11+F12+F13</f>
        <v>1567867985.7499998</v>
      </c>
      <c r="G10" s="48">
        <f>+G11+G12+G13</f>
        <v>1567867985.7499998</v>
      </c>
      <c r="H10" s="39"/>
    </row>
    <row r="11" spans="2:8" ht="12">
      <c r="B11" s="38"/>
      <c r="C11" s="43"/>
      <c r="D11" s="49" t="s">
        <v>53</v>
      </c>
      <c r="E11" s="50">
        <f>+E51</f>
        <v>858494062.08</v>
      </c>
      <c r="F11" s="50">
        <f>+F51</f>
        <v>987456029.79</v>
      </c>
      <c r="G11" s="50">
        <f>+G51</f>
        <v>987456029.79</v>
      </c>
      <c r="H11" s="39"/>
    </row>
    <row r="12" spans="2:8" ht="12">
      <c r="B12" s="38"/>
      <c r="C12" s="43"/>
      <c r="D12" s="49" t="s">
        <v>54</v>
      </c>
      <c r="E12" s="51">
        <f>+E66</f>
        <v>452971849.92</v>
      </c>
      <c r="F12" s="51">
        <f>+F66</f>
        <v>501664670.64</v>
      </c>
      <c r="G12" s="51">
        <f>+G66</f>
        <v>501664670.64</v>
      </c>
      <c r="H12" s="39"/>
    </row>
    <row r="13" spans="2:8" ht="12">
      <c r="B13" s="38"/>
      <c r="C13" s="43"/>
      <c r="D13" s="49" t="s">
        <v>55</v>
      </c>
      <c r="E13" s="51">
        <v>0</v>
      </c>
      <c r="F13" s="51">
        <f>+F46</f>
        <v>78747285.32</v>
      </c>
      <c r="G13" s="51">
        <f>+G46</f>
        <v>78747285.32</v>
      </c>
      <c r="H13" s="39"/>
    </row>
    <row r="14" spans="2:8" ht="12">
      <c r="B14" s="38"/>
      <c r="C14" s="43"/>
      <c r="D14" s="44"/>
      <c r="E14" s="45"/>
      <c r="F14" s="45"/>
      <c r="G14" s="45"/>
      <c r="H14" s="39"/>
    </row>
    <row r="15" spans="2:8" ht="13.5">
      <c r="B15" s="38"/>
      <c r="C15" s="43"/>
      <c r="D15" s="47" t="s">
        <v>96</v>
      </c>
      <c r="E15" s="48">
        <f>+E16+E17</f>
        <v>1310657641.3000002</v>
      </c>
      <c r="F15" s="48">
        <f>+F16+F17</f>
        <v>1221988897.6100001</v>
      </c>
      <c r="G15" s="48">
        <f>+G16+G17</f>
        <v>1221988897.6100001</v>
      </c>
      <c r="H15" s="39"/>
    </row>
    <row r="16" spans="2:8" ht="12">
      <c r="B16" s="38"/>
      <c r="C16" s="43"/>
      <c r="D16" s="49" t="s">
        <v>56</v>
      </c>
      <c r="E16" s="51">
        <f>+E56</f>
        <v>858494062.08</v>
      </c>
      <c r="F16" s="51">
        <f>+F56</f>
        <v>885294535.22</v>
      </c>
      <c r="G16" s="51">
        <f>+G56</f>
        <v>885294535.22</v>
      </c>
      <c r="H16" s="39"/>
    </row>
    <row r="17" spans="2:8" ht="12">
      <c r="B17" s="38"/>
      <c r="C17" s="43"/>
      <c r="D17" s="49" t="s">
        <v>57</v>
      </c>
      <c r="E17" s="51">
        <f>+E71</f>
        <v>452163579.22</v>
      </c>
      <c r="F17" s="51">
        <f>+F71</f>
        <v>336694362.39</v>
      </c>
      <c r="G17" s="51">
        <f>+G71</f>
        <v>336694362.39</v>
      </c>
      <c r="H17" s="39"/>
    </row>
    <row r="18" spans="2:8" ht="12">
      <c r="B18" s="38"/>
      <c r="C18" s="43"/>
      <c r="D18" s="44"/>
      <c r="E18" s="45"/>
      <c r="F18" s="45"/>
      <c r="G18" s="46"/>
      <c r="H18" s="39"/>
    </row>
    <row r="19" spans="2:8" ht="12">
      <c r="B19" s="38"/>
      <c r="C19" s="43"/>
      <c r="D19" s="47" t="s">
        <v>58</v>
      </c>
      <c r="E19" s="48">
        <f>+E20+E21</f>
        <v>0</v>
      </c>
      <c r="F19" s="48">
        <f>+F20+F21</f>
        <v>0</v>
      </c>
      <c r="G19" s="48">
        <f>+G20+G21</f>
        <v>0</v>
      </c>
      <c r="H19" s="39"/>
    </row>
    <row r="20" spans="2:8" ht="12">
      <c r="B20" s="38"/>
      <c r="C20" s="43"/>
      <c r="D20" s="49" t="s">
        <v>59</v>
      </c>
      <c r="E20" s="45">
        <v>0</v>
      </c>
      <c r="F20" s="51">
        <f>+F58</f>
        <v>0</v>
      </c>
      <c r="G20" s="51">
        <f>+G58</f>
        <v>0</v>
      </c>
      <c r="H20" s="39"/>
    </row>
    <row r="21" spans="2:8" ht="12">
      <c r="B21" s="38"/>
      <c r="C21" s="43"/>
      <c r="D21" s="49" t="s">
        <v>60</v>
      </c>
      <c r="E21" s="45">
        <v>0</v>
      </c>
      <c r="F21" s="51">
        <f>+F73</f>
        <v>0</v>
      </c>
      <c r="G21" s="51">
        <f>+G73</f>
        <v>0</v>
      </c>
      <c r="H21" s="39"/>
    </row>
    <row r="22" spans="2:8" ht="12">
      <c r="B22" s="38"/>
      <c r="C22" s="43"/>
      <c r="D22" s="44"/>
      <c r="E22" s="45"/>
      <c r="F22" s="45"/>
      <c r="G22" s="46"/>
      <c r="H22" s="39"/>
    </row>
    <row r="23" spans="2:8" ht="12">
      <c r="B23" s="38"/>
      <c r="C23" s="43"/>
      <c r="D23" s="47" t="s">
        <v>61</v>
      </c>
      <c r="E23" s="48">
        <f>+E10-E15-E19</f>
        <v>808270.6999998093</v>
      </c>
      <c r="F23" s="48">
        <f>+F10-F15-F19</f>
        <v>345879088.1399996</v>
      </c>
      <c r="G23" s="48">
        <f>+G10-G15-G19</f>
        <v>345879088.1399996</v>
      </c>
      <c r="H23" s="39"/>
    </row>
    <row r="24" spans="2:8" ht="12">
      <c r="B24" s="38"/>
      <c r="C24" s="43"/>
      <c r="D24" s="47" t="s">
        <v>62</v>
      </c>
      <c r="E24" s="48">
        <f>+E23-E13</f>
        <v>808270.6999998093</v>
      </c>
      <c r="F24" s="48">
        <f>+F23-F13</f>
        <v>267131802.81999964</v>
      </c>
      <c r="G24" s="48">
        <f>+G23-G13</f>
        <v>267131802.81999964</v>
      </c>
      <c r="H24" s="39"/>
    </row>
    <row r="25" spans="2:8" ht="12">
      <c r="B25" s="38"/>
      <c r="C25" s="43"/>
      <c r="D25" s="47" t="s">
        <v>63</v>
      </c>
      <c r="E25" s="48">
        <f>+E24-E19</f>
        <v>808270.6999998093</v>
      </c>
      <c r="F25" s="48">
        <f>+F24-F19</f>
        <v>267131802.81999964</v>
      </c>
      <c r="G25" s="48">
        <f>+G24-G19</f>
        <v>267131802.81999964</v>
      </c>
      <c r="H25" s="39"/>
    </row>
    <row r="26" spans="2:8" ht="12">
      <c r="B26" s="38"/>
      <c r="C26" s="52"/>
      <c r="D26" s="53"/>
      <c r="E26" s="54"/>
      <c r="F26" s="54"/>
      <c r="G26" s="55"/>
      <c r="H26" s="39"/>
    </row>
    <row r="27" spans="2:8" ht="12">
      <c r="B27" s="38"/>
      <c r="C27" s="56"/>
      <c r="D27" s="56"/>
      <c r="E27" s="56"/>
      <c r="F27" s="56"/>
      <c r="G27" s="56"/>
      <c r="H27" s="39"/>
    </row>
    <row r="28" spans="2:8" ht="27.75" customHeight="1">
      <c r="B28" s="38"/>
      <c r="C28" s="42"/>
      <c r="D28" s="42" t="s">
        <v>64</v>
      </c>
      <c r="E28" s="42" t="s">
        <v>65</v>
      </c>
      <c r="F28" s="42" t="s">
        <v>49</v>
      </c>
      <c r="G28" s="42" t="s">
        <v>66</v>
      </c>
      <c r="H28" s="39"/>
    </row>
    <row r="29" spans="2:8" ht="12">
      <c r="B29" s="38"/>
      <c r="C29" s="43"/>
      <c r="D29" s="44"/>
      <c r="E29" s="45"/>
      <c r="F29" s="45"/>
      <c r="G29" s="46"/>
      <c r="H29" s="39"/>
    </row>
    <row r="30" spans="2:8" ht="12">
      <c r="B30" s="38"/>
      <c r="C30" s="43"/>
      <c r="D30" s="47" t="s">
        <v>67</v>
      </c>
      <c r="E30" s="57">
        <f>+E31+E32</f>
        <v>0</v>
      </c>
      <c r="F30" s="57">
        <f>+F31+F32</f>
        <v>190428.55</v>
      </c>
      <c r="G30" s="57">
        <f>+G31+G32</f>
        <v>190428.55</v>
      </c>
      <c r="H30" s="39"/>
    </row>
    <row r="31" spans="2:8" ht="12">
      <c r="B31" s="38"/>
      <c r="C31" s="43"/>
      <c r="D31" s="58" t="s">
        <v>68</v>
      </c>
      <c r="E31" s="51">
        <v>0</v>
      </c>
      <c r="F31" s="51">
        <v>0</v>
      </c>
      <c r="G31" s="51">
        <v>0</v>
      </c>
      <c r="H31" s="39"/>
    </row>
    <row r="32" spans="2:8" ht="12">
      <c r="B32" s="38"/>
      <c r="C32" s="43"/>
      <c r="D32" s="58" t="s">
        <v>69</v>
      </c>
      <c r="E32" s="51">
        <v>0</v>
      </c>
      <c r="F32" s="51">
        <v>190428.55</v>
      </c>
      <c r="G32" s="51">
        <f>+F32</f>
        <v>190428.55</v>
      </c>
      <c r="H32" s="39"/>
    </row>
    <row r="33" spans="2:8" ht="12">
      <c r="B33" s="38"/>
      <c r="C33" s="43"/>
      <c r="D33" s="44"/>
      <c r="E33" s="45"/>
      <c r="F33" s="45"/>
      <c r="G33" s="46"/>
      <c r="H33" s="39"/>
    </row>
    <row r="34" spans="2:8" ht="12">
      <c r="B34" s="38"/>
      <c r="C34" s="43"/>
      <c r="D34" s="47" t="s">
        <v>70</v>
      </c>
      <c r="E34" s="48">
        <f>+E25-E30</f>
        <v>808270.6999998093</v>
      </c>
      <c r="F34" s="48">
        <f>+F25-F30</f>
        <v>266941374.26999962</v>
      </c>
      <c r="G34" s="48">
        <f>+G25-G30</f>
        <v>266941374.26999962</v>
      </c>
      <c r="H34" s="39"/>
    </row>
    <row r="35" spans="2:8" ht="12">
      <c r="B35" s="38"/>
      <c r="C35" s="52"/>
      <c r="D35" s="53"/>
      <c r="E35" s="54"/>
      <c r="F35" s="54"/>
      <c r="G35" s="55"/>
      <c r="H35" s="39"/>
    </row>
    <row r="36" spans="2:8" ht="12">
      <c r="B36" s="38"/>
      <c r="C36" s="56"/>
      <c r="D36" s="56"/>
      <c r="E36" s="56"/>
      <c r="F36" s="56"/>
      <c r="G36" s="56"/>
      <c r="H36" s="39"/>
    </row>
    <row r="37" spans="2:8" ht="27" customHeight="1">
      <c r="B37" s="38"/>
      <c r="C37" s="42"/>
      <c r="D37" s="42" t="s">
        <v>51</v>
      </c>
      <c r="E37" s="42" t="s">
        <v>71</v>
      </c>
      <c r="F37" s="42" t="s">
        <v>49</v>
      </c>
      <c r="G37" s="42" t="s">
        <v>72</v>
      </c>
      <c r="H37" s="39"/>
    </row>
    <row r="38" spans="2:8" ht="12">
      <c r="B38" s="38"/>
      <c r="C38" s="43"/>
      <c r="D38" s="59"/>
      <c r="E38" s="60"/>
      <c r="F38" s="60"/>
      <c r="G38" s="61"/>
      <c r="H38" s="39"/>
    </row>
    <row r="39" spans="2:8" ht="12">
      <c r="B39" s="38"/>
      <c r="C39" s="43"/>
      <c r="D39" s="62" t="s">
        <v>73</v>
      </c>
      <c r="E39" s="57">
        <f>+E40+E41</f>
        <v>0</v>
      </c>
      <c r="F39" s="57">
        <f>+F40+F41</f>
        <v>80000000</v>
      </c>
      <c r="G39" s="57">
        <f>+G40+G41</f>
        <v>80000000</v>
      </c>
      <c r="H39" s="39"/>
    </row>
    <row r="40" spans="2:8" ht="12">
      <c r="B40" s="38"/>
      <c r="C40" s="43"/>
      <c r="D40" s="63" t="s">
        <v>74</v>
      </c>
      <c r="E40" s="64">
        <f>+E53</f>
        <v>0</v>
      </c>
      <c r="F40" s="64">
        <f>+F53</f>
        <v>0</v>
      </c>
      <c r="G40" s="64">
        <f>+G53</f>
        <v>0</v>
      </c>
      <c r="H40" s="39"/>
    </row>
    <row r="41" spans="2:8" ht="12">
      <c r="B41" s="38"/>
      <c r="C41" s="43"/>
      <c r="D41" s="63" t="s">
        <v>75</v>
      </c>
      <c r="E41" s="64">
        <f>+E68</f>
        <v>0</v>
      </c>
      <c r="F41" s="64">
        <f>+F68</f>
        <v>80000000</v>
      </c>
      <c r="G41" s="64">
        <f>+G68</f>
        <v>80000000</v>
      </c>
      <c r="H41" s="39"/>
    </row>
    <row r="42" spans="2:8" ht="12">
      <c r="B42" s="38"/>
      <c r="C42" s="43"/>
      <c r="D42" s="62" t="s">
        <v>76</v>
      </c>
      <c r="E42" s="57">
        <f>+E43+E44</f>
        <v>0</v>
      </c>
      <c r="F42" s="57">
        <f>+F43+F44</f>
        <v>1252714.68</v>
      </c>
      <c r="G42" s="57">
        <f>+G43+G44</f>
        <v>1252714.68</v>
      </c>
      <c r="H42" s="39"/>
    </row>
    <row r="43" spans="2:8" ht="12">
      <c r="B43" s="38"/>
      <c r="C43" s="43"/>
      <c r="D43" s="63" t="s">
        <v>77</v>
      </c>
      <c r="E43" s="64">
        <f>+E54</f>
        <v>0</v>
      </c>
      <c r="F43" s="64">
        <f>+F54</f>
        <v>0</v>
      </c>
      <c r="G43" s="64">
        <f>+G54</f>
        <v>0</v>
      </c>
      <c r="H43" s="39"/>
    </row>
    <row r="44" spans="2:8" ht="12">
      <c r="B44" s="38"/>
      <c r="C44" s="43"/>
      <c r="D44" s="63" t="s">
        <v>78</v>
      </c>
      <c r="E44" s="64">
        <v>0</v>
      </c>
      <c r="F44" s="64">
        <f>+F69</f>
        <v>1252714.68</v>
      </c>
      <c r="G44" s="64">
        <f>+F44</f>
        <v>1252714.68</v>
      </c>
      <c r="H44" s="39"/>
    </row>
    <row r="45" spans="2:8" ht="12">
      <c r="B45" s="38"/>
      <c r="C45" s="43"/>
      <c r="D45" s="59"/>
      <c r="E45" s="60"/>
      <c r="F45" s="60"/>
      <c r="G45" s="60"/>
      <c r="H45" s="39"/>
    </row>
    <row r="46" spans="2:8" ht="12">
      <c r="B46" s="38"/>
      <c r="C46" s="43"/>
      <c r="D46" s="62" t="s">
        <v>79</v>
      </c>
      <c r="E46" s="57">
        <f>+E39-E42</f>
        <v>0</v>
      </c>
      <c r="F46" s="57">
        <f>+F39-F42</f>
        <v>78747285.32</v>
      </c>
      <c r="G46" s="57">
        <f>+G39-G42</f>
        <v>78747285.32</v>
      </c>
      <c r="H46" s="39"/>
    </row>
    <row r="47" spans="2:8" ht="12">
      <c r="B47" s="38"/>
      <c r="C47" s="52"/>
      <c r="D47" s="65"/>
      <c r="E47" s="66"/>
      <c r="F47" s="66"/>
      <c r="G47" s="67"/>
      <c r="H47" s="39"/>
    </row>
    <row r="48" spans="2:8" ht="12">
      <c r="B48" s="38"/>
      <c r="C48" s="56"/>
      <c r="D48" s="56"/>
      <c r="E48" s="56"/>
      <c r="F48" s="56"/>
      <c r="G48" s="56"/>
      <c r="H48" s="39"/>
    </row>
    <row r="49" spans="2:8" ht="22.5">
      <c r="B49" s="38"/>
      <c r="C49" s="42"/>
      <c r="D49" s="42" t="s">
        <v>51</v>
      </c>
      <c r="E49" s="42" t="s">
        <v>71</v>
      </c>
      <c r="F49" s="42" t="s">
        <v>49</v>
      </c>
      <c r="G49" s="42" t="s">
        <v>72</v>
      </c>
      <c r="H49" s="39"/>
    </row>
    <row r="50" spans="2:8" ht="12" customHeight="1">
      <c r="B50" s="38"/>
      <c r="C50" s="43"/>
      <c r="D50" s="68"/>
      <c r="E50" s="60"/>
      <c r="F50" s="60"/>
      <c r="G50" s="61"/>
      <c r="H50" s="39"/>
    </row>
    <row r="51" spans="2:9" ht="12">
      <c r="B51" s="38"/>
      <c r="C51" s="43"/>
      <c r="D51" s="59" t="s">
        <v>80</v>
      </c>
      <c r="E51" s="64">
        <v>858494062.08</v>
      </c>
      <c r="F51" s="69">
        <v>987456029.79</v>
      </c>
      <c r="G51" s="70">
        <v>987456029.79</v>
      </c>
      <c r="H51" s="39"/>
      <c r="I51" s="35" t="s">
        <v>97</v>
      </c>
    </row>
    <row r="52" spans="2:8" ht="12">
      <c r="B52" s="38"/>
      <c r="C52" s="43"/>
      <c r="D52" s="59" t="s">
        <v>98</v>
      </c>
      <c r="E52" s="64">
        <f>+E53-E54</f>
        <v>0</v>
      </c>
      <c r="F52" s="64">
        <f>+F53-F54</f>
        <v>0</v>
      </c>
      <c r="G52" s="64">
        <f>+G53-G54</f>
        <v>0</v>
      </c>
      <c r="H52" s="39"/>
    </row>
    <row r="53" spans="2:8" ht="12">
      <c r="B53" s="38"/>
      <c r="C53" s="43"/>
      <c r="D53" s="63" t="s">
        <v>74</v>
      </c>
      <c r="E53" s="64">
        <v>0</v>
      </c>
      <c r="F53" s="64">
        <v>0</v>
      </c>
      <c r="G53" s="64">
        <v>0</v>
      </c>
      <c r="H53" s="39"/>
    </row>
    <row r="54" spans="2:8" ht="12">
      <c r="B54" s="38"/>
      <c r="C54" s="43"/>
      <c r="D54" s="63" t="s">
        <v>77</v>
      </c>
      <c r="E54" s="64">
        <f>+Z134</f>
        <v>0</v>
      </c>
      <c r="F54" s="64">
        <f>+AC134</f>
        <v>0</v>
      </c>
      <c r="G54" s="64">
        <f>+AD134</f>
        <v>0</v>
      </c>
      <c r="H54" s="39"/>
    </row>
    <row r="55" spans="2:8" ht="12">
      <c r="B55" s="38"/>
      <c r="C55" s="43"/>
      <c r="D55" s="59"/>
      <c r="E55" s="60"/>
      <c r="F55" s="60"/>
      <c r="G55" s="61"/>
      <c r="H55" s="39"/>
    </row>
    <row r="56" spans="2:8" ht="12">
      <c r="B56" s="38"/>
      <c r="C56" s="43"/>
      <c r="D56" s="59" t="s">
        <v>56</v>
      </c>
      <c r="E56" s="64">
        <v>858494062.08</v>
      </c>
      <c r="F56" s="71">
        <v>885294535.22</v>
      </c>
      <c r="G56" s="72">
        <v>885294535.22</v>
      </c>
      <c r="H56" s="39"/>
    </row>
    <row r="57" spans="2:8" ht="12">
      <c r="B57" s="38"/>
      <c r="C57" s="43"/>
      <c r="D57" s="59"/>
      <c r="E57" s="60"/>
      <c r="F57" s="60"/>
      <c r="G57" s="61"/>
      <c r="H57" s="39"/>
    </row>
    <row r="58" spans="2:8" ht="12">
      <c r="B58" s="38"/>
      <c r="C58" s="43"/>
      <c r="D58" s="59" t="s">
        <v>59</v>
      </c>
      <c r="E58" s="60"/>
      <c r="F58" s="71">
        <v>0</v>
      </c>
      <c r="G58" s="64">
        <v>0</v>
      </c>
      <c r="H58" s="39"/>
    </row>
    <row r="59" spans="2:8" ht="12">
      <c r="B59" s="38"/>
      <c r="C59" s="43"/>
      <c r="D59" s="59"/>
      <c r="E59" s="60"/>
      <c r="F59" s="60"/>
      <c r="G59" s="61"/>
      <c r="H59" s="39"/>
    </row>
    <row r="60" spans="2:8" ht="12">
      <c r="B60" s="38"/>
      <c r="C60" s="43"/>
      <c r="D60" s="62" t="s">
        <v>81</v>
      </c>
      <c r="E60" s="57">
        <f>+E51+E52-E56+E58</f>
        <v>0</v>
      </c>
      <c r="F60" s="57">
        <f>+F51+F52-F56+F58</f>
        <v>102161494.56999993</v>
      </c>
      <c r="G60" s="57">
        <f>+G51+G52-G56+G58</f>
        <v>102161494.56999993</v>
      </c>
      <c r="H60" s="39"/>
    </row>
    <row r="61" spans="2:8" ht="12">
      <c r="B61" s="38"/>
      <c r="C61" s="43"/>
      <c r="D61" s="62" t="s">
        <v>82</v>
      </c>
      <c r="E61" s="57">
        <f>+E60-E52</f>
        <v>0</v>
      </c>
      <c r="F61" s="57">
        <f>+F60-F52</f>
        <v>102161494.56999993</v>
      </c>
      <c r="G61" s="57">
        <f>+G60-G52</f>
        <v>102161494.56999993</v>
      </c>
      <c r="H61" s="39"/>
    </row>
    <row r="62" spans="2:8" ht="12">
      <c r="B62" s="38"/>
      <c r="C62" s="52"/>
      <c r="D62" s="73"/>
      <c r="E62" s="74"/>
      <c r="F62" s="74"/>
      <c r="G62" s="75"/>
      <c r="H62" s="39"/>
    </row>
    <row r="63" spans="2:8" ht="12">
      <c r="B63" s="38"/>
      <c r="C63" s="56"/>
      <c r="D63" s="56"/>
      <c r="E63" s="56"/>
      <c r="F63" s="56"/>
      <c r="G63" s="56"/>
      <c r="H63" s="39"/>
    </row>
    <row r="64" spans="2:8" ht="22.5">
      <c r="B64" s="38"/>
      <c r="C64" s="42"/>
      <c r="D64" s="42" t="s">
        <v>51</v>
      </c>
      <c r="E64" s="42" t="s">
        <v>71</v>
      </c>
      <c r="F64" s="42" t="s">
        <v>49</v>
      </c>
      <c r="G64" s="42" t="s">
        <v>72</v>
      </c>
      <c r="H64" s="39"/>
    </row>
    <row r="65" spans="2:8" ht="12">
      <c r="B65" s="38"/>
      <c r="C65" s="43"/>
      <c r="D65" s="68"/>
      <c r="E65" s="76"/>
      <c r="F65" s="60"/>
      <c r="G65" s="61"/>
      <c r="H65" s="39"/>
    </row>
    <row r="66" spans="2:9" ht="12" customHeight="1">
      <c r="B66" s="38"/>
      <c r="C66" s="43"/>
      <c r="D66" s="59" t="s">
        <v>54</v>
      </c>
      <c r="E66" s="64">
        <v>452971849.92</v>
      </c>
      <c r="F66" s="64">
        <v>501664670.64</v>
      </c>
      <c r="G66" s="64">
        <v>501664670.64</v>
      </c>
      <c r="H66" s="39"/>
      <c r="I66" s="35" t="s">
        <v>97</v>
      </c>
    </row>
    <row r="67" spans="2:10" ht="12">
      <c r="B67" s="38"/>
      <c r="C67" s="43"/>
      <c r="D67" s="59" t="s">
        <v>83</v>
      </c>
      <c r="E67" s="64">
        <f>+E68-E69</f>
        <v>0</v>
      </c>
      <c r="F67" s="64">
        <f>+F68-F69</f>
        <v>78747285.32</v>
      </c>
      <c r="G67" s="64">
        <f>+G68-G69</f>
        <v>78747285.32</v>
      </c>
      <c r="H67" s="39"/>
      <c r="J67" s="35" t="s">
        <v>97</v>
      </c>
    </row>
    <row r="68" spans="2:8" ht="12">
      <c r="B68" s="38"/>
      <c r="C68" s="43"/>
      <c r="D68" s="63" t="s">
        <v>75</v>
      </c>
      <c r="E68" s="64">
        <v>0</v>
      </c>
      <c r="F68" s="64">
        <v>80000000</v>
      </c>
      <c r="G68" s="64">
        <v>80000000</v>
      </c>
      <c r="H68" s="39"/>
    </row>
    <row r="69" spans="2:8" ht="12">
      <c r="B69" s="38"/>
      <c r="C69" s="43"/>
      <c r="D69" s="63" t="s">
        <v>78</v>
      </c>
      <c r="E69" s="64">
        <v>0</v>
      </c>
      <c r="F69" s="64">
        <v>1252714.68</v>
      </c>
      <c r="G69" s="64">
        <v>1252714.68</v>
      </c>
      <c r="H69" s="39"/>
    </row>
    <row r="70" spans="2:8" ht="12">
      <c r="B70" s="38"/>
      <c r="C70" s="43"/>
      <c r="D70" s="59"/>
      <c r="E70" s="60"/>
      <c r="F70" s="60"/>
      <c r="G70" s="61"/>
      <c r="H70" s="39"/>
    </row>
    <row r="71" spans="2:8" ht="12">
      <c r="B71" s="38"/>
      <c r="C71" s="43"/>
      <c r="D71" s="59" t="s">
        <v>84</v>
      </c>
      <c r="E71" s="64">
        <v>452163579.22</v>
      </c>
      <c r="F71" s="71">
        <f>337947077.07-1252714.68</f>
        <v>336694362.39</v>
      </c>
      <c r="G71" s="72">
        <f>337947077.07-1252714.68</f>
        <v>336694362.39</v>
      </c>
      <c r="H71" s="39"/>
    </row>
    <row r="72" spans="2:8" ht="12">
      <c r="B72" s="38"/>
      <c r="C72" s="43"/>
      <c r="D72" s="59"/>
      <c r="E72" s="60"/>
      <c r="F72" s="60"/>
      <c r="G72" s="61"/>
      <c r="H72" s="39"/>
    </row>
    <row r="73" spans="2:8" ht="12">
      <c r="B73" s="38"/>
      <c r="C73" s="43"/>
      <c r="D73" s="59" t="s">
        <v>60</v>
      </c>
      <c r="E73" s="60"/>
      <c r="F73" s="64">
        <v>0</v>
      </c>
      <c r="G73" s="64">
        <v>0</v>
      </c>
      <c r="H73" s="39"/>
    </row>
    <row r="74" spans="2:8" ht="12">
      <c r="B74" s="38"/>
      <c r="C74" s="43"/>
      <c r="D74" s="59"/>
      <c r="E74" s="60"/>
      <c r="F74" s="60"/>
      <c r="G74" s="61"/>
      <c r="H74" s="39"/>
    </row>
    <row r="75" spans="2:8" ht="12">
      <c r="B75" s="38"/>
      <c r="C75" s="43"/>
      <c r="D75" s="62" t="s">
        <v>85</v>
      </c>
      <c r="E75" s="57">
        <f>+E66+E67-E71+E73</f>
        <v>808270.6999999881</v>
      </c>
      <c r="F75" s="57">
        <f>+F66+F67-F71+F73</f>
        <v>243717593.57000005</v>
      </c>
      <c r="G75" s="57">
        <f>+G66+G67-G71+G73</f>
        <v>243717593.57000005</v>
      </c>
      <c r="H75" s="39"/>
    </row>
    <row r="76" spans="2:10" ht="12">
      <c r="B76" s="38"/>
      <c r="C76" s="43"/>
      <c r="D76" s="62" t="s">
        <v>86</v>
      </c>
      <c r="E76" s="57">
        <f>+E75-E67</f>
        <v>808270.6999999881</v>
      </c>
      <c r="F76" s="57">
        <f>+F75-F67</f>
        <v>164970308.25000006</v>
      </c>
      <c r="G76" s="57">
        <f>+G75-G67</f>
        <v>164970308.25000006</v>
      </c>
      <c r="H76" s="39"/>
      <c r="J76" s="35" t="s">
        <v>97</v>
      </c>
    </row>
    <row r="77" spans="2:8" ht="12">
      <c r="B77" s="38"/>
      <c r="C77" s="52"/>
      <c r="D77" s="65"/>
      <c r="E77" s="66"/>
      <c r="F77" s="66"/>
      <c r="G77" s="67"/>
      <c r="H77" s="39"/>
    </row>
    <row r="78" spans="2:8" ht="12">
      <c r="B78" s="38"/>
      <c r="C78" s="56"/>
      <c r="D78" s="56"/>
      <c r="E78" s="56"/>
      <c r="F78" s="56"/>
      <c r="G78" s="56"/>
      <c r="H78" s="39"/>
    </row>
    <row r="79" spans="2:8" ht="12.75" thickBot="1">
      <c r="B79" s="77"/>
      <c r="C79" s="78"/>
      <c r="D79" s="78"/>
      <c r="E79" s="78"/>
      <c r="F79" s="78"/>
      <c r="G79" s="78"/>
      <c r="H79" s="79"/>
    </row>
    <row r="82" spans="5:6" ht="12">
      <c r="E82" s="33"/>
      <c r="F82" s="33"/>
    </row>
    <row r="83" spans="5:6" ht="12">
      <c r="E83" s="80"/>
      <c r="F83" s="80"/>
    </row>
    <row r="84" spans="5:6" ht="12">
      <c r="E84" s="80"/>
      <c r="F84" s="80"/>
    </row>
    <row r="85" spans="5:6" ht="12">
      <c r="E85" s="80"/>
      <c r="F85" s="80"/>
    </row>
    <row r="86" spans="5:6" ht="12">
      <c r="E86" s="71"/>
      <c r="F86" s="71"/>
    </row>
    <row r="87" spans="5:6" ht="12">
      <c r="E87" s="80"/>
      <c r="F87" s="80"/>
    </row>
    <row r="88" ht="12">
      <c r="E88" s="80"/>
    </row>
    <row r="90" ht="12">
      <c r="F90" s="81"/>
    </row>
  </sheetData>
  <sheetProtection/>
  <mergeCells count="9">
    <mergeCell ref="C6:C7"/>
    <mergeCell ref="D6:G6"/>
    <mergeCell ref="D7:D8"/>
    <mergeCell ref="C2:C3"/>
    <mergeCell ref="D2:G2"/>
    <mergeCell ref="D3:G3"/>
    <mergeCell ref="C4:C5"/>
    <mergeCell ref="D4:G4"/>
    <mergeCell ref="D5:G5"/>
  </mergeCells>
  <printOptions/>
  <pageMargins left="0.7" right="0.7" top="0.75" bottom="0.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Ramirez</dc:creator>
  <cp:keywords/>
  <dc:description/>
  <cp:lastModifiedBy>Yazmin</cp:lastModifiedBy>
  <cp:lastPrinted>2017-03-01T16:01:19Z</cp:lastPrinted>
  <dcterms:created xsi:type="dcterms:W3CDTF">2017-01-27T23:25:39Z</dcterms:created>
  <dcterms:modified xsi:type="dcterms:W3CDTF">2017-05-16T17:23:35Z</dcterms:modified>
  <cp:category/>
  <cp:version/>
  <cp:contentType/>
  <cp:contentStatus/>
</cp:coreProperties>
</file>