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7995" firstSheet="1" activeTab="1"/>
  </bookViews>
  <sheets>
    <sheet name="Hoja1" sheetId="1" state="hidden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<sst xmlns="http://schemas.openxmlformats.org/spreadsheetml/2006/main" count="113" uniqueCount="40">
  <si>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</si>
  <si>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</si>
  <si>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</si>
  <si>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</si>
  <si>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</si>
  <si>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</si>
  <si>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</si>
  <si>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</si>
  <si>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EXCEDENTES</t>
  </si>
  <si>
    <t>RECAUDADO</t>
  </si>
  <si>
    <t>DIFERENCIA</t>
  </si>
  <si>
    <t>AMPLIACIONES Y REDUCCIONES</t>
  </si>
  <si>
    <t>@se6#16</t>
  </si>
  <si>
    <t>**  1 Recursos Fiscales</t>
  </si>
  <si>
    <t xml:space="preserve"> </t>
  </si>
  <si>
    <t>*   1.1.8 Transferencias corrientes</t>
  </si>
  <si>
    <t xml:space="preserve">    918401  TRANSF PARA SERVICIOS PERSONALES</t>
  </si>
  <si>
    <t xml:space="preserve">    918402  TRANSF PARA MATERIAL</t>
  </si>
  <si>
    <t xml:space="preserve">    918403  TRANSF PARA SERVICIOS BÁSICOS</t>
  </si>
  <si>
    <t xml:space="preserve">    918405  TRANSF PARA BIENES M</t>
  </si>
  <si>
    <t>*   1.1.4 Derechos, productos y aprovechamie</t>
  </si>
  <si>
    <t xml:space="preserve">    518401  RENTA DEL AUDITORIO</t>
  </si>
  <si>
    <t xml:space="preserve">    518402  SERVICIOS DE LA BANDA MUNICIPAL</t>
  </si>
  <si>
    <t xml:space="preserve">    518403  ENTRADAS AL MUSEO DE</t>
  </si>
  <si>
    <t xml:space="preserve">    518404  RENTA DE ESPACIOS</t>
  </si>
  <si>
    <t xml:space="preserve">    518405  INTERESES GANADOS</t>
  </si>
  <si>
    <t>*   1.1.6 Ventas de bienes y servicios</t>
  </si>
  <si>
    <t xml:space="preserve">    718401  CUOTAS ISNC C.CULTUR</t>
  </si>
  <si>
    <t xml:space="preserve">    718402  CUOTAS INSC C.DIEZMO</t>
  </si>
  <si>
    <t xml:space="preserve">    718403  ENTRADAS AL CENTRO I</t>
  </si>
  <si>
    <t xml:space="preserve">    718404  CURSOS Y TALLERES DE</t>
  </si>
  <si>
    <t xml:space="preserve">    718405  OTROS INGRESOS CENTR</t>
  </si>
  <si>
    <t xml:space="preserve">    718406  VENTA DE BOLETOS EVE</t>
  </si>
  <si>
    <t xml:space="preserve">    718407  OTROS</t>
  </si>
  <si>
    <t xml:space="preserve">    718408  VENTA DE LIBROS</t>
  </si>
  <si>
    <t xml:space="preserve">    948401  DONATIVOS Y APOYOS</t>
  </si>
  <si>
    <t xml:space="preserve">    948402  DONATIVOS EN ESPECIE</t>
  </si>
  <si>
    <t>*   1.1.7 Subidios y subvenciones</t>
  </si>
  <si>
    <t xml:space="preserve">    938401  INST ESTATAL DE CULT</t>
  </si>
  <si>
    <t>SISTEMA MUNICIPAL DE ARTE Y CULTURA DE CELAYA GUANAJUATO
ESTADO ANALÍTICO DE INGRESOS 
DEL 1 DE ENERO AL 28 DE FEBRERO DE 2017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</si>
</sst>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5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0"/>
      <color indexed="8"/>
      <name val="Times New Roman"/>
      <family val="2"/>
    </font>
    <font>
      <b/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164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0">
    <xf numFmtId="0" fontId="0" fillId="0" borderId="0" xfId="0" applyAlignment="1">
      <alignment/>
    </xf>
    <xf numFmtId="4" fontId="0" fillId="0" borderId="0" xfId="56" applyNumberFormat="1" applyFont="1" applyFill="1" applyBorder="1" applyAlignment="1" applyProtection="1">
      <alignment vertical="top"/>
      <protection locked="0"/>
    </xf>
    <xf numFmtId="4" fontId="42" fillId="0" borderId="0" xfId="56" applyNumberFormat="1" applyFont="1" applyFill="1" applyBorder="1" applyAlignment="1" applyProtection="1">
      <alignment vertical="top"/>
      <protection locked="0"/>
    </xf>
    <xf numFmtId="0" fontId="0" fillId="0" borderId="0" xfId="56" applyFont="1" applyFill="1" applyBorder="1" applyAlignment="1" applyProtection="1">
      <alignment horizontal="center" vertical="top"/>
      <protection locked="0"/>
    </xf>
    <xf numFmtId="0" fontId="42" fillId="0" borderId="0" xfId="56" applyFont="1" applyFill="1" applyBorder="1" applyAlignment="1" applyProtection="1">
      <alignment vertical="top" wrapText="1"/>
      <protection locked="0"/>
    </xf>
    <xf numFmtId="0" fontId="0" fillId="0" borderId="0" xfId="56" applyFont="1" applyFill="1" applyBorder="1" applyAlignment="1" applyProtection="1">
      <alignment horizontal="justify" vertical="top" wrapText="1"/>
      <protection locked="0"/>
    </xf>
    <xf numFmtId="0" fontId="0" fillId="0" borderId="0" xfId="56" applyFont="1" applyFill="1" applyBorder="1" applyAlignment="1" applyProtection="1">
      <alignment vertical="top"/>
      <protection locked="0"/>
    </xf>
    <xf numFmtId="0" fontId="43" fillId="0" borderId="0" xfId="57" applyFont="1" applyBorder="1" applyAlignment="1" applyProtection="1">
      <alignment horizontal="center" vertical="top"/>
      <protection/>
    </xf>
    <xf numFmtId="0" fontId="43" fillId="0" borderId="0" xfId="57" applyFont="1" applyBorder="1" applyAlignment="1" applyProtection="1">
      <alignment horizontal="center" vertical="top"/>
      <protection hidden="1"/>
    </xf>
    <xf numFmtId="0" fontId="42" fillId="0" borderId="0" xfId="56" applyFont="1" applyFill="1" applyBorder="1" applyAlignment="1" applyProtection="1">
      <alignment vertical="top" wrapText="1"/>
      <protection/>
    </xf>
    <xf numFmtId="0" fontId="0" fillId="0" borderId="0" xfId="0" applyAlignment="1" applyProtection="1">
      <alignment/>
      <protection locked="0"/>
    </xf>
    <xf numFmtId="0" fontId="44" fillId="0" borderId="0" xfId="0" applyFont="1" applyAlignment="1">
      <alignment/>
    </xf>
    <xf numFmtId="0" fontId="43" fillId="33" borderId="10" xfId="56" applyFont="1" applyFill="1" applyBorder="1" applyAlignment="1" applyProtection="1">
      <alignment horizontal="center" vertical="center" wrapText="1"/>
      <protection locked="0"/>
    </xf>
    <xf numFmtId="0" fontId="43" fillId="34" borderId="11" xfId="56" applyFont="1" applyFill="1" applyBorder="1" applyAlignment="1" applyProtection="1">
      <alignment horizontal="center" vertical="center" wrapText="1"/>
      <protection locked="0"/>
    </xf>
    <xf numFmtId="0" fontId="43" fillId="35" borderId="12" xfId="56" applyFont="1" applyFill="1" applyBorder="1" applyAlignment="1" applyProtection="1">
      <alignment horizontal="center" vertical="center" wrapText="1"/>
      <protection locked="0"/>
    </xf>
    <xf numFmtId="0" fontId="43" fillId="36" borderId="13" xfId="56" applyFont="1" applyFill="1" applyBorder="1" applyAlignment="1">
      <alignment horizontal="center" vertical="center"/>
      <protection/>
    </xf>
    <xf numFmtId="0" fontId="43" fillId="37" borderId="13" xfId="56" applyFont="1" applyFill="1" applyBorder="1" applyAlignment="1">
      <alignment horizontal="center" vertical="center" wrapText="1"/>
      <protection/>
    </xf>
    <xf numFmtId="0" fontId="43" fillId="38" borderId="14" xfId="56" applyFont="1" applyFill="1" applyBorder="1" applyAlignment="1">
      <alignment horizontal="center" vertical="center" wrapText="1"/>
      <protection/>
    </xf>
    <xf numFmtId="43" fontId="42" fillId="0" borderId="0" xfId="48" applyFont="1" applyFill="1" applyBorder="1" applyAlignment="1" applyProtection="1">
      <alignment vertical="top"/>
      <protection locked="0"/>
    </xf>
    <xf numFmtId="43" fontId="0" fillId="0" borderId="0" xfId="48" applyFont="1" applyFill="1" applyBorder="1" applyAlignment="1" applyProtection="1">
      <alignment vertical="top"/>
      <protection locked="0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Currency" xfId="52"/>
    <cellStyle name="Currency [0]" xfId="53"/>
    <cellStyle name="Moneda 2" xfId="54"/>
    <cellStyle name="Neutral" xfId="55"/>
    <cellStyle name="Normal 2" xfId="56"/>
    <cellStyle name="Normal 2 2" xfId="57"/>
    <cellStyle name="Normal 2 3" xfId="58"/>
    <cellStyle name="Normal 3" xfId="59"/>
    <cellStyle name="Normal 4" xfId="60"/>
    <cellStyle name="Normal 4 2" xfId="61"/>
    <cellStyle name="Notas" xfId="62"/>
    <cellStyle name="Percent" xfId="63"/>
    <cellStyle name="Porcentual 2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28575</xdr:rowOff>
    </xdr:from>
    <xdr:to>
      <xdr:col>1</xdr:col>
      <xdr:colOff>257175</xdr:colOff>
      <xdr:row>0</xdr:row>
      <xdr:rowOff>495300</xdr:rowOff>
    </xdr:to>
    <xdr:pic>
      <xdr:nvPicPr>
        <xdr:cNvPr id="1" name="Picture 239" descr="LOGO SISTEMA OFICI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8575"/>
          <a:ext cx="466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1.25"/>
  <sheetData>
    <row r="1" spans="1:2" ht="11.25">
      <c r="A1" s="10"/>
      <c r="B1" s="10"/>
    </row>
    <row r="2020" ht="11.25">
      <c r="A2020" s="11" t="s">
        <v>12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selection activeCell="D25" sqref="D25"/>
    </sheetView>
  </sheetViews>
  <sheetFormatPr defaultColWidth="12" defaultRowHeight="11.25"/>
  <cols>
    <col min="1" max="3" width="8.83203125" style="6" customWidth="1"/>
    <col min="4" max="4" width="46.83203125" style="6" customWidth="1"/>
    <col min="5" max="11" width="15.83203125" style="1" customWidth="1"/>
  </cols>
  <sheetData>
    <row r="1" spans="1:11" ht="40.5" customHeight="1">
      <c r="A1" s="12" t="s">
        <v>39</v>
      </c>
      <c r="B1" s="13"/>
      <c r="C1" s="13"/>
      <c r="D1" s="13"/>
      <c r="E1" s="13"/>
      <c r="F1" s="13"/>
      <c r="G1" s="13"/>
      <c r="H1" s="13"/>
      <c r="I1" s="13"/>
      <c r="J1" s="13"/>
      <c r="K1" s="14"/>
    </row>
    <row r="2" spans="1:11" ht="22.5">
      <c r="A2" s="15" t="s">
        <v>3</v>
      </c>
      <c r="B2" s="15" t="s">
        <v>2</v>
      </c>
      <c r="C2" s="15" t="s">
        <v>1</v>
      </c>
      <c r="D2" s="15" t="s">
        <v>0</v>
      </c>
      <c r="E2" s="16" t="s">
        <v>5</v>
      </c>
      <c r="F2" s="16" t="s">
        <v>11</v>
      </c>
      <c r="G2" s="16" t="s">
        <v>6</v>
      </c>
      <c r="H2" s="16" t="s">
        <v>7</v>
      </c>
      <c r="I2" s="16" t="s">
        <v>9</v>
      </c>
      <c r="J2" s="16" t="s">
        <v>10</v>
      </c>
      <c r="K2" s="17" t="s">
        <v>8</v>
      </c>
    </row>
    <row r="3" spans="1:11" ht="11.25">
      <c r="A3" s="8">
        <v>90001</v>
      </c>
      <c r="B3" s="7"/>
      <c r="C3" s="7"/>
      <c r="D3" s="9" t="s">
        <v>4</v>
      </c>
      <c r="E3" s="18">
        <f>+E4</f>
        <v>23104005.82</v>
      </c>
      <c r="F3" s="18" t="s">
        <v>14</v>
      </c>
      <c r="G3" s="18">
        <f>+G4</f>
        <v>23104005.82</v>
      </c>
      <c r="H3" s="18">
        <f>+H4</f>
        <v>3938270.1</v>
      </c>
      <c r="I3" s="18">
        <f>+I4</f>
        <v>3938270.1</v>
      </c>
      <c r="J3" s="18">
        <f>+I3-E3</f>
        <v>-19165735.72</v>
      </c>
      <c r="K3" s="2" t="s">
        <v>14</v>
      </c>
    </row>
    <row r="4" spans="1:11" ht="11.25">
      <c r="A4" s="3" t="str">
        <f aca="true" t="shared" si="0" ref="A4:A28">IF((LEFT($D4,4))="**  ",MID($D4,5,1),"")</f>
        <v>1</v>
      </c>
      <c r="B4" s="3">
        <f aca="true" t="shared" si="1" ref="B4:B28">IF((LEFT($D4,4))="*   ",MID($D4,4,7),"")</f>
      </c>
      <c r="C4" s="3">
        <f aca="true" t="shared" si="2" ref="C4:C28">IF((LEFT($D4,1))="*","",MID($D4,5,6))</f>
      </c>
      <c r="D4" s="4" t="s">
        <v>13</v>
      </c>
      <c r="E4" s="18">
        <v>23104005.82</v>
      </c>
      <c r="F4" s="18" t="s">
        <v>14</v>
      </c>
      <c r="G4" s="18">
        <v>23104005.82</v>
      </c>
      <c r="H4" s="18">
        <v>3938270.1</v>
      </c>
      <c r="I4" s="18">
        <v>3938270.1</v>
      </c>
      <c r="J4" s="18">
        <v>-19166788.01</v>
      </c>
      <c r="K4" s="1" t="s">
        <v>14</v>
      </c>
    </row>
    <row r="5" spans="1:11" ht="11.25">
      <c r="A5" s="3">
        <f t="shared" si="0"/>
      </c>
      <c r="B5" s="3" t="str">
        <f t="shared" si="1"/>
        <v> 1.1.4 </v>
      </c>
      <c r="C5" s="3">
        <f t="shared" si="2"/>
      </c>
      <c r="D5" s="5" t="s">
        <v>20</v>
      </c>
      <c r="E5" s="19">
        <v>2100536.79</v>
      </c>
      <c r="F5" s="19" t="s">
        <v>14</v>
      </c>
      <c r="G5" s="19">
        <v>2100536.79</v>
      </c>
      <c r="H5" s="19">
        <v>473878.05</v>
      </c>
      <c r="I5" s="19">
        <v>473878.05</v>
      </c>
      <c r="J5" s="19">
        <v>-1626658.74</v>
      </c>
      <c r="K5" s="1" t="s">
        <v>14</v>
      </c>
    </row>
    <row r="6" spans="1:11" ht="11.25">
      <c r="A6" s="3">
        <f t="shared" si="0"/>
      </c>
      <c r="B6" s="3">
        <f t="shared" si="1"/>
      </c>
      <c r="C6" s="3" t="str">
        <f t="shared" si="2"/>
        <v>518401</v>
      </c>
      <c r="D6" s="5" t="s">
        <v>21</v>
      </c>
      <c r="E6" s="19">
        <v>1734041.69</v>
      </c>
      <c r="F6" s="19" t="s">
        <v>14</v>
      </c>
      <c r="G6" s="19">
        <v>1734041.69</v>
      </c>
      <c r="H6" s="19">
        <v>403114.8</v>
      </c>
      <c r="I6" s="19">
        <v>403114.8</v>
      </c>
      <c r="J6" s="19">
        <v>-1330926.89</v>
      </c>
      <c r="K6" s="1" t="s">
        <v>14</v>
      </c>
    </row>
    <row r="7" spans="1:11" ht="11.25">
      <c r="A7" s="3">
        <f t="shared" si="0"/>
      </c>
      <c r="B7" s="3">
        <f t="shared" si="1"/>
      </c>
      <c r="C7" s="3" t="str">
        <f t="shared" si="2"/>
        <v>518402</v>
      </c>
      <c r="D7" s="5" t="s">
        <v>22</v>
      </c>
      <c r="E7" s="19">
        <v>4998</v>
      </c>
      <c r="F7" s="19" t="s">
        <v>14</v>
      </c>
      <c r="G7" s="19">
        <v>4998</v>
      </c>
      <c r="H7" s="19" t="s">
        <v>14</v>
      </c>
      <c r="I7" s="19" t="s">
        <v>14</v>
      </c>
      <c r="J7" s="19">
        <v>-4998</v>
      </c>
      <c r="K7" s="1" t="s">
        <v>14</v>
      </c>
    </row>
    <row r="8" spans="1:11" ht="11.25">
      <c r="A8" s="3">
        <f t="shared" si="0"/>
      </c>
      <c r="B8" s="3">
        <f t="shared" si="1"/>
      </c>
      <c r="C8" s="3" t="str">
        <f t="shared" si="2"/>
        <v>518403</v>
      </c>
      <c r="D8" s="5" t="s">
        <v>23</v>
      </c>
      <c r="E8" s="19">
        <v>138899.1</v>
      </c>
      <c r="F8" s="19" t="s">
        <v>14</v>
      </c>
      <c r="G8" s="19">
        <v>138899.1</v>
      </c>
      <c r="H8" s="19">
        <v>15513.25</v>
      </c>
      <c r="I8" s="19">
        <v>15513.25</v>
      </c>
      <c r="J8" s="19">
        <v>-123385.85</v>
      </c>
      <c r="K8" s="1" t="s">
        <v>14</v>
      </c>
    </row>
    <row r="9" spans="1:11" ht="11.25">
      <c r="A9" s="3">
        <f t="shared" si="0"/>
      </c>
      <c r="B9" s="3">
        <f t="shared" si="1"/>
      </c>
      <c r="C9" s="3" t="str">
        <f t="shared" si="2"/>
        <v>518404</v>
      </c>
      <c r="D9" s="5" t="s">
        <v>24</v>
      </c>
      <c r="E9" s="19">
        <v>219598</v>
      </c>
      <c r="F9" s="19" t="s">
        <v>14</v>
      </c>
      <c r="G9" s="19">
        <v>219598</v>
      </c>
      <c r="H9" s="19">
        <v>55250</v>
      </c>
      <c r="I9" s="19">
        <v>55250</v>
      </c>
      <c r="J9" s="19">
        <v>-164348</v>
      </c>
      <c r="K9" s="1" t="s">
        <v>14</v>
      </c>
    </row>
    <row r="10" spans="1:11" ht="11.25">
      <c r="A10" s="3">
        <f t="shared" si="0"/>
      </c>
      <c r="B10" s="3">
        <f t="shared" si="1"/>
      </c>
      <c r="C10" s="3" t="str">
        <f t="shared" si="2"/>
        <v>518405</v>
      </c>
      <c r="D10" s="5" t="s">
        <v>25</v>
      </c>
      <c r="E10" s="19">
        <v>3000</v>
      </c>
      <c r="F10" s="19" t="s">
        <v>14</v>
      </c>
      <c r="G10" s="19">
        <v>3000</v>
      </c>
      <c r="H10" s="19" t="s">
        <v>14</v>
      </c>
      <c r="I10" s="19" t="s">
        <v>14</v>
      </c>
      <c r="J10" s="19">
        <v>-3000</v>
      </c>
      <c r="K10" s="1" t="s">
        <v>14</v>
      </c>
    </row>
    <row r="11" spans="1:11" ht="11.25">
      <c r="A11" s="3">
        <f t="shared" si="0"/>
      </c>
      <c r="B11" s="3" t="str">
        <f t="shared" si="1"/>
        <v> 1.1.6 </v>
      </c>
      <c r="C11" s="3">
        <f t="shared" si="2"/>
      </c>
      <c r="D11" s="5" t="s">
        <v>26</v>
      </c>
      <c r="E11" s="19">
        <v>3949232.58</v>
      </c>
      <c r="F11" s="19" t="s">
        <v>14</v>
      </c>
      <c r="G11" s="19">
        <v>3949232.58</v>
      </c>
      <c r="H11" s="19">
        <v>1706679.77</v>
      </c>
      <c r="I11" s="19">
        <v>1706679.77</v>
      </c>
      <c r="J11" s="19">
        <v>-2243605.1</v>
      </c>
      <c r="K11" s="1" t="s">
        <v>14</v>
      </c>
    </row>
    <row r="12" spans="1:11" ht="11.25">
      <c r="A12" s="3">
        <f t="shared" si="0"/>
      </c>
      <c r="B12" s="3">
        <f t="shared" si="1"/>
      </c>
      <c r="C12" s="3" t="str">
        <f t="shared" si="2"/>
        <v>718401</v>
      </c>
      <c r="D12" s="6" t="s">
        <v>27</v>
      </c>
      <c r="E12" s="19">
        <v>2802185</v>
      </c>
      <c r="F12" s="19" t="s">
        <v>14</v>
      </c>
      <c r="G12" s="19">
        <v>2802185</v>
      </c>
      <c r="H12" s="19">
        <v>1314841.5</v>
      </c>
      <c r="I12" s="19">
        <v>1314841.5</v>
      </c>
      <c r="J12" s="19">
        <v>-1487742.64</v>
      </c>
      <c r="K12" s="1" t="s">
        <v>14</v>
      </c>
    </row>
    <row r="13" spans="1:11" ht="11.25">
      <c r="A13" s="3">
        <f t="shared" si="0"/>
      </c>
      <c r="B13" s="3">
        <f t="shared" si="1"/>
      </c>
      <c r="C13" s="3" t="str">
        <f t="shared" si="2"/>
        <v>718402</v>
      </c>
      <c r="D13" s="6" t="s">
        <v>28</v>
      </c>
      <c r="E13" s="19">
        <v>706000</v>
      </c>
      <c r="F13" s="19" t="s">
        <v>14</v>
      </c>
      <c r="G13" s="19">
        <v>706000</v>
      </c>
      <c r="H13" s="19">
        <v>363000.34</v>
      </c>
      <c r="I13" s="19">
        <v>363000.34</v>
      </c>
      <c r="J13" s="19">
        <v>-343652.81</v>
      </c>
      <c r="K13" s="1" t="s">
        <v>14</v>
      </c>
    </row>
    <row r="14" spans="1:11" ht="11.25">
      <c r="A14" s="3">
        <f t="shared" si="0"/>
      </c>
      <c r="B14" s="3">
        <f t="shared" si="1"/>
      </c>
      <c r="C14" s="3" t="str">
        <f t="shared" si="2"/>
        <v>718403</v>
      </c>
      <c r="D14" s="6" t="s">
        <v>29</v>
      </c>
      <c r="E14" s="19">
        <v>211039.14</v>
      </c>
      <c r="F14" s="19" t="s">
        <v>14</v>
      </c>
      <c r="G14" s="19">
        <v>211039.14</v>
      </c>
      <c r="H14" s="19">
        <v>20662.31</v>
      </c>
      <c r="I14" s="19">
        <v>20662.31</v>
      </c>
      <c r="J14" s="19">
        <v>-190376.83</v>
      </c>
      <c r="K14" s="1" t="s">
        <v>14</v>
      </c>
    </row>
    <row r="15" spans="1:11" ht="11.25">
      <c r="A15" s="3">
        <f t="shared" si="0"/>
      </c>
      <c r="B15" s="3">
        <f t="shared" si="1"/>
      </c>
      <c r="C15" s="3" t="str">
        <f t="shared" si="2"/>
        <v>718404</v>
      </c>
      <c r="D15" s="6" t="s">
        <v>30</v>
      </c>
      <c r="E15" s="19">
        <v>76560</v>
      </c>
      <c r="F15" s="19" t="s">
        <v>14</v>
      </c>
      <c r="G15" s="19">
        <v>76560</v>
      </c>
      <c r="H15" s="19" t="s">
        <v>14</v>
      </c>
      <c r="I15" s="19" t="s">
        <v>14</v>
      </c>
      <c r="J15" s="19">
        <v>-76560</v>
      </c>
      <c r="K15" s="1" t="s">
        <v>14</v>
      </c>
    </row>
    <row r="16" spans="1:11" ht="11.25">
      <c r="A16" s="3">
        <f t="shared" si="0"/>
      </c>
      <c r="B16" s="3">
        <f t="shared" si="1"/>
      </c>
      <c r="C16" s="3" t="str">
        <f t="shared" si="2"/>
        <v>718405</v>
      </c>
      <c r="D16" s="6" t="s">
        <v>31</v>
      </c>
      <c r="E16" s="19">
        <v>1450</v>
      </c>
      <c r="F16" s="19" t="s">
        <v>14</v>
      </c>
      <c r="G16" s="19">
        <v>1450</v>
      </c>
      <c r="H16" s="19" t="s">
        <v>14</v>
      </c>
      <c r="I16" s="19" t="s">
        <v>14</v>
      </c>
      <c r="J16" s="19">
        <v>-1450</v>
      </c>
      <c r="K16" s="1" t="s">
        <v>14</v>
      </c>
    </row>
    <row r="17" spans="1:11" ht="11.25">
      <c r="A17" s="3">
        <f t="shared" si="0"/>
      </c>
      <c r="B17" s="3">
        <f t="shared" si="1"/>
      </c>
      <c r="C17" s="3" t="str">
        <f t="shared" si="2"/>
        <v>718406</v>
      </c>
      <c r="D17" s="6" t="s">
        <v>32</v>
      </c>
      <c r="E17" s="19">
        <v>100000</v>
      </c>
      <c r="F17" s="19" t="s">
        <v>14</v>
      </c>
      <c r="G17" s="19">
        <v>100000</v>
      </c>
      <c r="H17" s="19" t="s">
        <v>14</v>
      </c>
      <c r="I17" s="19" t="s">
        <v>14</v>
      </c>
      <c r="J17" s="19">
        <v>-100000</v>
      </c>
      <c r="K17" s="1" t="s">
        <v>14</v>
      </c>
    </row>
    <row r="18" spans="1:11" ht="11.25">
      <c r="A18" s="3">
        <f t="shared" si="0"/>
      </c>
      <c r="B18" s="3">
        <f t="shared" si="1"/>
      </c>
      <c r="C18" s="3" t="str">
        <f t="shared" si="2"/>
        <v>718407</v>
      </c>
      <c r="D18" s="6" t="s">
        <v>33</v>
      </c>
      <c r="E18" s="19">
        <v>36998.44</v>
      </c>
      <c r="F18" s="19" t="s">
        <v>14</v>
      </c>
      <c r="G18" s="19">
        <v>36998.44</v>
      </c>
      <c r="H18" s="19">
        <v>2565.62</v>
      </c>
      <c r="I18" s="19">
        <v>2565.62</v>
      </c>
      <c r="J18" s="19">
        <v>-34432.82</v>
      </c>
      <c r="K18" s="1" t="s">
        <v>14</v>
      </c>
    </row>
    <row r="19" spans="1:11" ht="11.25">
      <c r="A19" s="3">
        <f t="shared" si="0"/>
      </c>
      <c r="B19" s="3">
        <f t="shared" si="1"/>
      </c>
      <c r="C19" s="3" t="str">
        <f t="shared" si="2"/>
        <v>718408</v>
      </c>
      <c r="D19" s="6" t="s">
        <v>34</v>
      </c>
      <c r="E19" s="19">
        <v>15000</v>
      </c>
      <c r="F19" s="19" t="s">
        <v>14</v>
      </c>
      <c r="G19" s="19">
        <v>15000</v>
      </c>
      <c r="H19" s="19">
        <v>5610</v>
      </c>
      <c r="I19" s="19">
        <v>5610</v>
      </c>
      <c r="J19" s="19">
        <v>-9390</v>
      </c>
      <c r="K19" s="1" t="s">
        <v>14</v>
      </c>
    </row>
    <row r="20" spans="1:11" ht="11.25">
      <c r="A20" s="3">
        <f t="shared" si="0"/>
      </c>
      <c r="B20" s="3" t="str">
        <f t="shared" si="1"/>
        <v> 1.1.7 </v>
      </c>
      <c r="C20" s="3">
        <f t="shared" si="2"/>
      </c>
      <c r="D20" s="6" t="s">
        <v>37</v>
      </c>
      <c r="E20" s="19">
        <v>252000.45</v>
      </c>
      <c r="F20" s="19" t="s">
        <v>14</v>
      </c>
      <c r="G20" s="19">
        <v>252000.45</v>
      </c>
      <c r="H20" s="19" t="s">
        <v>14</v>
      </c>
      <c r="I20" s="19" t="s">
        <v>14</v>
      </c>
      <c r="J20" s="19">
        <v>-252000.45</v>
      </c>
      <c r="K20" s="1" t="s">
        <v>14</v>
      </c>
    </row>
    <row r="21" spans="1:11" ht="11.25">
      <c r="A21" s="3">
        <f t="shared" si="0"/>
      </c>
      <c r="B21" s="3">
        <f t="shared" si="1"/>
      </c>
      <c r="C21" s="3" t="str">
        <f t="shared" si="2"/>
        <v>938401</v>
      </c>
      <c r="D21" s="6" t="s">
        <v>38</v>
      </c>
      <c r="E21" s="19">
        <v>252000.45</v>
      </c>
      <c r="F21" s="19" t="s">
        <v>14</v>
      </c>
      <c r="G21" s="19">
        <v>252000.45</v>
      </c>
      <c r="H21" s="19" t="s">
        <v>14</v>
      </c>
      <c r="I21" s="19" t="s">
        <v>14</v>
      </c>
      <c r="J21" s="19">
        <v>-252000.45</v>
      </c>
      <c r="K21" s="1" t="s">
        <v>14</v>
      </c>
    </row>
    <row r="22" spans="1:11" ht="11.25">
      <c r="A22" s="3">
        <f t="shared" si="0"/>
      </c>
      <c r="B22" s="3" t="str">
        <f t="shared" si="1"/>
        <v> 1.1.8 </v>
      </c>
      <c r="C22" s="3">
        <f t="shared" si="2"/>
      </c>
      <c r="D22" s="6" t="s">
        <v>15</v>
      </c>
      <c r="E22" s="19">
        <v>16802236</v>
      </c>
      <c r="F22" s="19" t="s">
        <v>14</v>
      </c>
      <c r="G22" s="19">
        <v>16802236</v>
      </c>
      <c r="H22" s="19">
        <v>1757712.28</v>
      </c>
      <c r="I22" s="19">
        <v>1757712.28</v>
      </c>
      <c r="J22" s="19">
        <v>-15044523.72</v>
      </c>
      <c r="K22" s="1" t="s">
        <v>14</v>
      </c>
    </row>
    <row r="23" spans="1:11" ht="11.25">
      <c r="A23" s="3">
        <f t="shared" si="0"/>
      </c>
      <c r="B23" s="3">
        <f t="shared" si="1"/>
      </c>
      <c r="C23" s="3" t="str">
        <f t="shared" si="2"/>
        <v>948401</v>
      </c>
      <c r="D23" s="6" t="s">
        <v>35</v>
      </c>
      <c r="E23" s="19">
        <v>10000</v>
      </c>
      <c r="F23" s="19" t="s">
        <v>14</v>
      </c>
      <c r="G23" s="19">
        <v>10000</v>
      </c>
      <c r="H23" s="19" t="s">
        <v>14</v>
      </c>
      <c r="I23" s="19" t="s">
        <v>14</v>
      </c>
      <c r="J23" s="19">
        <v>-10000</v>
      </c>
      <c r="K23" s="1" t="s">
        <v>14</v>
      </c>
    </row>
    <row r="24" spans="1:11" ht="11.25">
      <c r="A24" s="3">
        <f t="shared" si="0"/>
      </c>
      <c r="B24" s="3">
        <f t="shared" si="1"/>
      </c>
      <c r="C24" s="3" t="str">
        <f t="shared" si="2"/>
        <v>948402</v>
      </c>
      <c r="D24" s="6" t="s">
        <v>36</v>
      </c>
      <c r="E24" s="19">
        <v>4500</v>
      </c>
      <c r="F24" s="19" t="s">
        <v>14</v>
      </c>
      <c r="G24" s="19">
        <v>4500</v>
      </c>
      <c r="H24" s="19" t="s">
        <v>14</v>
      </c>
      <c r="I24" s="19" t="s">
        <v>14</v>
      </c>
      <c r="J24" s="19">
        <v>-4500</v>
      </c>
      <c r="K24" s="1" t="s">
        <v>14</v>
      </c>
    </row>
    <row r="25" spans="1:11" ht="11.25">
      <c r="A25" s="3">
        <f t="shared" si="0"/>
      </c>
      <c r="B25" s="3">
        <f t="shared" si="1"/>
      </c>
      <c r="C25" s="3" t="str">
        <f t="shared" si="2"/>
        <v>918401</v>
      </c>
      <c r="D25" s="6" t="s">
        <v>16</v>
      </c>
      <c r="E25" s="19">
        <v>12819955.08</v>
      </c>
      <c r="F25" s="19" t="s">
        <v>14</v>
      </c>
      <c r="G25" s="19">
        <v>12819955.08</v>
      </c>
      <c r="H25" s="19">
        <v>1747712.28</v>
      </c>
      <c r="I25" s="19">
        <v>1747712.28</v>
      </c>
      <c r="J25" s="19">
        <v>-11072242.8</v>
      </c>
      <c r="K25" s="1" t="s">
        <v>14</v>
      </c>
    </row>
    <row r="26" spans="1:11" ht="11.25">
      <c r="A26" s="3">
        <f t="shared" si="0"/>
      </c>
      <c r="B26" s="3">
        <f t="shared" si="1"/>
      </c>
      <c r="C26" s="3" t="str">
        <f t="shared" si="2"/>
        <v>918402</v>
      </c>
      <c r="D26" s="6" t="s">
        <v>17</v>
      </c>
      <c r="E26" s="19">
        <v>839580.75</v>
      </c>
      <c r="F26" s="19" t="s">
        <v>14</v>
      </c>
      <c r="G26" s="19">
        <v>839580.75</v>
      </c>
      <c r="H26" s="19">
        <v>10000</v>
      </c>
      <c r="I26" s="19">
        <v>10000</v>
      </c>
      <c r="J26" s="19">
        <v>-829580.75</v>
      </c>
      <c r="K26" s="1" t="s">
        <v>14</v>
      </c>
    </row>
    <row r="27" spans="1:11" ht="11.25">
      <c r="A27" s="3">
        <f t="shared" si="0"/>
      </c>
      <c r="B27" s="3">
        <f t="shared" si="1"/>
      </c>
      <c r="C27" s="3" t="str">
        <f t="shared" si="2"/>
        <v>918403</v>
      </c>
      <c r="D27" s="6" t="s">
        <v>18</v>
      </c>
      <c r="E27" s="19">
        <v>3078059.17</v>
      </c>
      <c r="F27" s="19" t="s">
        <v>14</v>
      </c>
      <c r="G27" s="19">
        <v>3078059.17</v>
      </c>
      <c r="H27" s="19" t="s">
        <v>14</v>
      </c>
      <c r="I27" s="19" t="s">
        <v>14</v>
      </c>
      <c r="J27" s="19">
        <v>-3078059.17</v>
      </c>
      <c r="K27" s="1" t="s">
        <v>14</v>
      </c>
    </row>
    <row r="28" spans="1:11" ht="11.25">
      <c r="A28" s="3">
        <f t="shared" si="0"/>
      </c>
      <c r="B28" s="3">
        <f t="shared" si="1"/>
      </c>
      <c r="C28" s="3" t="str">
        <f t="shared" si="2"/>
        <v>918405</v>
      </c>
      <c r="D28" s="6" t="s">
        <v>19</v>
      </c>
      <c r="E28" s="19">
        <v>50141</v>
      </c>
      <c r="F28" s="19" t="s">
        <v>14</v>
      </c>
      <c r="G28" s="19">
        <v>50141</v>
      </c>
      <c r="H28" s="19" t="s">
        <v>14</v>
      </c>
      <c r="I28" s="19" t="s">
        <v>14</v>
      </c>
      <c r="J28" s="19">
        <v>-50141</v>
      </c>
      <c r="K28" s="1" t="s">
        <v>14</v>
      </c>
    </row>
    <row r="29" spans="1:3" ht="11.25">
      <c r="A29" s="3"/>
      <c r="B29" s="3"/>
      <c r="C29" s="3"/>
    </row>
    <row r="30" spans="1:3" ht="11.25">
      <c r="A30" s="3"/>
      <c r="B30" s="3"/>
      <c r="C30" s="3"/>
    </row>
    <row r="31" spans="1:3" ht="11.25">
      <c r="A31" s="3"/>
      <c r="B31" s="3"/>
      <c r="C31" s="3"/>
    </row>
    <row r="32" spans="1:3" ht="11.25">
      <c r="A32" s="3"/>
      <c r="B32" s="3"/>
      <c r="C32" s="3"/>
    </row>
    <row r="33" spans="1:3" ht="11.25">
      <c r="A33" s="3"/>
      <c r="B33" s="3"/>
      <c r="C33" s="3"/>
    </row>
    <row r="34" spans="1:3" ht="11.25">
      <c r="A34" s="3"/>
      <c r="B34" s="3"/>
      <c r="C34" s="3"/>
    </row>
  </sheetData>
  <sheetProtection/>
  <mergeCells count="1">
    <mergeCell ref="A1:K1"/>
  </mergeCells>
  <dataValidations count="11">
    <dataValidation allowBlank="1" showInputMessage="1" showErrorMessage="1" prompt="Sólo aplica cuando el importe de la columna de diferencia sea mayor a cero" sqref="K2"/>
    <dataValidation allowBlank="1" showInputMessage="1" showErrorMessage="1" prompt="Se refiere al nombre que se asigna a cada uno de los desagregados que se señalan." sqref="D2"/>
    <dataValidation allowBlank="1" showInputMessage="1" showErrorMessage="1" prompt="Las modificaciones realizadas al Pronóstico de Ingresos " sqref="F2"/>
    <dataValidation allowBlank="1" showInputMessage="1" showErrorMessage="1" prompt="Se refiere al código asignado por el CONAC de acuerdo a la estructura del Clasificador por Fuente de Financiamiento. (DOF 2-ene-13). A un dígito." sqref="A2"/>
    <dataValidation allowBlank="1" showInputMessage="1" showErrorMessage="1" prompt="Se refiere al código asignado por el CONAC de acuerdo a la estructura de la Clasificación Económica. (DOF 7-jul-11). A&#10; tres dígitos." sqref="B2"/>
    <dataValidation allowBlank="1" showInputMessage="1" showErrorMessage="1" prompt="Se refiere al código asignado por el CONAC de acuerdo a la estructura del Clasificador por Rubros de Ingreso. (DOF-2-ene-13). A dos dígitos." sqref="C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G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I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H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E2"/>
    <dataValidation allowBlank="1" showInputMessage="1" showErrorMessage="1" prompt="Recaudado menos Estimado" sqref="J2"/>
  </dataValidations>
  <printOptions/>
  <pageMargins left="0.5905511811023623" right="0.5905511811023623" top="0.7480314960629921" bottom="0.7480314960629921" header="0.31496062992125984" footer="0.31496062992125984"/>
  <pageSetup horizontalDpi="300" verticalDpi="300" orientation="landscape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2017-02-11T17:34:09Z</cp:lastPrinted>
  <dcterms:created xsi:type="dcterms:W3CDTF">2012-12-11T20:48:19Z</dcterms:created>
  <dcterms:modified xsi:type="dcterms:W3CDTF">2017-03-16T20:36:44Z</dcterms:modified>
  <cp:category/>
  <cp:version/>
  <cp:contentType/>
  <cp:contentStatus/>
</cp:coreProperties>
</file>