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43" firstSheet="1" activeTab="15"/>
  </bookViews>
  <sheets>
    <sheet name="Hoja1" sheetId="1" state="hidden" r:id="rId1"/>
    <sheet name="ESF-02 " sheetId="2" r:id="rId2"/>
    <sheet name="ESF-05" sheetId="3" r:id="rId3"/>
    <sheet name="ESF-06 " sheetId="4" r:id="rId4"/>
    <sheet name="ESF-07" sheetId="5" r:id="rId5"/>
    <sheet name="ESF-08" sheetId="6" r:id="rId6"/>
    <sheet name="ESF-12 " sheetId="7" r:id="rId7"/>
    <sheet name="EA-01" sheetId="8" r:id="rId8"/>
    <sheet name="EA-03 " sheetId="9" r:id="rId9"/>
    <sheet name="VHP-01" sheetId="10" r:id="rId10"/>
    <sheet name="VHP-02" sheetId="11" r:id="rId11"/>
    <sheet name="EFE-01  " sheetId="12" r:id="rId12"/>
    <sheet name="EFE-02" sheetId="13" r:id="rId13"/>
    <sheet name="EFE-03" sheetId="14" r:id="rId14"/>
    <sheet name="Conciliacion_Ig" sheetId="15" r:id="rId15"/>
    <sheet name="Conciliacion_Eg" sheetId="16" r:id="rId16"/>
  </sheets>
  <definedNames>
    <definedName name="_xlnm.Print_Area" localSheetId="7">'EA-01'!$A$1:$D$13</definedName>
    <definedName name="_xlnm.Print_Area" localSheetId="8">'EA-03 '!$A$1:$E$61</definedName>
    <definedName name="_xlnm.Print_Area" localSheetId="11">'EFE-01  '!$A$1:$E$15</definedName>
    <definedName name="_xlnm.Print_Area" localSheetId="12">'EFE-02'!$A$1:$D$34</definedName>
    <definedName name="_xlnm.Print_Area" localSheetId="13">'EFE-03'!$A$1:$C$43</definedName>
    <definedName name="_xlnm.Print_Area" localSheetId="1">'ESF-02 '!$A$1:$G$26</definedName>
    <definedName name="_xlnm.Print_Area" localSheetId="3">'ESF-06 '!$A$1:$G$18</definedName>
    <definedName name="_xlnm.Print_Area" localSheetId="4">'ESF-07'!$A$1:$E$18</definedName>
    <definedName name="_xlnm.Print_Area" localSheetId="5">'ESF-08'!$A$1:$F$42</definedName>
    <definedName name="_xlnm.Print_Area" localSheetId="6">'ESF-12 '!$A$1:$H$24</definedName>
    <definedName name="_xlnm.Print_Area" localSheetId="9">'VHP-01'!$A$1:$G$16</definedName>
    <definedName name="_xlnm.Print_Area" localSheetId="10">'VHP-02'!$A$1:$F$14</definedName>
    <definedName name="_xlnm.Print_Titles" localSheetId="7">'EA-01'!$1:$7</definedName>
    <definedName name="_xlnm.Print_Titles" localSheetId="8">'EA-03 '!$1:$7</definedName>
    <definedName name="_xlnm.Print_Titles" localSheetId="11">'EFE-01  '!$1:$7</definedName>
  </definedNames>
  <calcPr fullCalcOnLoad="1"/>
</workbook>
</file>

<file path=xl/sharedStrings.xml><?xml version="1.0" encoding="utf-8"?>
<sst xmlns="http://schemas.openxmlformats.org/spreadsheetml/2006/main" count="382" uniqueCount="248">
  <si>
    <t>CUENTA</t>
  </si>
  <si>
    <t>NOMBRE DE LA CUENTA</t>
  </si>
  <si>
    <t>MONTO</t>
  </si>
  <si>
    <t>TIPO</t>
  </si>
  <si>
    <t>NOTA:   ESF-02</t>
  </si>
  <si>
    <t>2012</t>
  </si>
  <si>
    <t>IMPORTE</t>
  </si>
  <si>
    <t>A 90 días</t>
  </si>
  <si>
    <t>A 180 días</t>
  </si>
  <si>
    <t>A 365 días</t>
  </si>
  <si>
    <t>+ 365 días</t>
  </si>
  <si>
    <t>CARACTERÍSTICAS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</si>
  <si>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</si>
  <si>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</si>
  <si>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</si>
  <si>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</si>
  <si>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</si>
  <si>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</si>
  <si>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</si>
  <si>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</si>
  <si>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</si>
  <si>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</si>
  <si>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</si>
  <si>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</si>
  <si>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</si>
  <si>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</si>
  <si>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</si>
  <si>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</si>
  <si>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</si>
  <si>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</si>
  <si>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</si>
  <si>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 xml:space="preserve">NOTA:         ESF-12 </t>
  </si>
  <si>
    <t>NATURALEZA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</si>
  <si>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</si>
  <si>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</si>
  <si>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</si>
  <si>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</si>
  <si>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</si>
  <si>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</si>
  <si>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</si>
  <si>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</si>
  <si>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</si>
  <si>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3100    HACIENDA PÚBLICA/PATRIMONIO CONTRIBUIDO</t>
  </si>
  <si>
    <t>3200    HACIENDA PÚBLICA/PATRIMONIO GENERADO</t>
  </si>
  <si>
    <t>1122    CUENTAS POR COBRAR A CORTO PLAZO</t>
  </si>
  <si>
    <t>1124    INGRESOS POR RECUPERAR A CORTO PLAZO</t>
  </si>
  <si>
    <t>1110    FLUJO DE EFECTIVO</t>
  </si>
  <si>
    <t>2013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</si>
  <si>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</si>
  <si>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</si>
  <si>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</si>
  <si>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</si>
  <si>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</si>
  <si>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</si>
  <si>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</si>
  <si>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</si>
  <si>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</si>
  <si>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</si>
  <si>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</si>
  <si>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</si>
  <si>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</si>
  <si>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</si>
  <si>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</si>
  <si>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</si>
  <si>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</si>
  <si>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</si>
  <si>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</si>
  <si>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</si>
  <si>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</si>
  <si>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</si>
  <si>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</si>
  <si>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</si>
  <si>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</si>
  <si>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</si>
  <si>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</si>
  <si>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</si>
  <si>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</si>
  <si>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</si>
  <si>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</si>
  <si>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</si>
  <si>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</si>
  <si>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</si>
  <si>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</si>
  <si>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</si>
  <si>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</si>
  <si>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</si>
  <si>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</si>
  <si>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</si>
  <si>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</si>
  <si>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</si>
  <si>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</si>
  <si>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</si>
  <si>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</si>
  <si>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</si>
  <si>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</si>
  <si>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</si>
  <si>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</si>
  <si>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</si>
  <si>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</si>
  <si>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</si>
  <si>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</si>
  <si>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NOTA:     EFE-03</t>
  </si>
  <si>
    <t>TOTAL_1140</t>
  </si>
  <si>
    <t>TOTAL_1150</t>
  </si>
  <si>
    <t>TOTAL_1122</t>
  </si>
  <si>
    <t>TOTAL_1124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</si>
  <si>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</si>
  <si>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</si>
  <si>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</si>
  <si>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</si>
  <si>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</si>
  <si>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</si>
  <si>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</si>
  <si>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Método de depreciación</t>
  </si>
  <si>
    <t>Tasa</t>
  </si>
  <si>
    <t>2110    CUENTAS POR PAGAR A CORTO PLAZO</t>
  </si>
  <si>
    <t>2120   DOCUMENTOS POR PAGAR A CORTO PLAZO</t>
  </si>
  <si>
    <t>TOTAL_2110</t>
  </si>
  <si>
    <t>TOTAL_2120</t>
  </si>
  <si>
    <t>4100  INGRESOS DE GESTIÓN</t>
  </si>
  <si>
    <t>4200  PARTICIPACIONES, APORTACIONES, TRANSFERENCIAS, ASIGNACIONES, SUBSIDIOS Y OTRAS AYUDAS</t>
  </si>
  <si>
    <t>TOTAL_4100</t>
  </si>
  <si>
    <t>CONCILIACIÓN DEL FLUJO DE EFECTIVO</t>
  </si>
  <si>
    <t>TOTAL_4200</t>
  </si>
  <si>
    <t>TOTAL_3100</t>
  </si>
  <si>
    <t>1230  BIENES INMUEBLES, INFRAESTRUCTURA Y CONSTRUCCIONES EN PROCESO</t>
  </si>
  <si>
    <t>1240 Y 1250  BIENES MUEBLES E INTANGIBLES</t>
  </si>
  <si>
    <t>NOTA:    EA-03</t>
  </si>
  <si>
    <t>NOTA:   EA-01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</si>
  <si>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</si>
  <si>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</si>
  <si>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</si>
  <si>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</si>
  <si>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</si>
  <si>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</si>
  <si>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</si>
  <si>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</si>
  <si>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</si>
  <si>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</si>
  <si>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</si>
  <si>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</si>
  <si>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</si>
  <si>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</si>
  <si>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</si>
  <si>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</si>
  <si>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</si>
  <si>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</si>
  <si>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</si>
  <si>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</si>
  <si>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</si>
  <si>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</si>
  <si>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</si>
  <si>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</si>
  <si>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</si>
  <si>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</si>
  <si>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</si>
  <si>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</si>
  <si>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TOTAL_1230</t>
  </si>
  <si>
    <t>TOTAL_5000</t>
  </si>
  <si>
    <t>TOTAL_1110</t>
  </si>
  <si>
    <t>TOTAL_1240 Y 1250</t>
  </si>
  <si>
    <t>112400001 Contribuyentes Clientes</t>
  </si>
  <si>
    <t>112200001 Subsidio al Empleo</t>
  </si>
  <si>
    <t>124125121 Muebles excepto ofic</t>
  </si>
  <si>
    <t>124135151 Computadoras</t>
  </si>
  <si>
    <t>124195191 Otros mobiliarios</t>
  </si>
  <si>
    <t>124215211 Equipo de audio y de video</t>
  </si>
  <si>
    <t>124415411 Automóviles y camiones</t>
  </si>
  <si>
    <t>126305111 Muebles de oficina y estantería</t>
  </si>
  <si>
    <t>126305121 Muebles excepto ofic</t>
  </si>
  <si>
    <t>126305151 Computadoras</t>
  </si>
  <si>
    <t>126305191 Otros mobiliarios</t>
  </si>
  <si>
    <t>126305211 Equipo de audio y de video</t>
  </si>
  <si>
    <t>126305411 Automóviles y camiones</t>
  </si>
  <si>
    <t>211700001 RET. ISR SALARIOS</t>
  </si>
  <si>
    <t>211700002 RET. I.S.R. HONORARIOS</t>
  </si>
  <si>
    <t>211700003 RET. I.S.R. ARRENDAMIENTO</t>
  </si>
  <si>
    <t>211700004 IMPUESTO CEDULAR</t>
  </si>
  <si>
    <t>211700005 RET.IMPTO.CEDULAR POR ARRE</t>
  </si>
  <si>
    <t>211700006 RET. I.S.R. ASIMILADOS</t>
  </si>
  <si>
    <t>211700007 RET. I.V.A. HONORARIOS</t>
  </si>
  <si>
    <t>211700101 PROVISION IMSS</t>
  </si>
  <si>
    <t>211700103 PROVISION INFONAVIT</t>
  </si>
  <si>
    <t>416900901 DONATIVOS</t>
  </si>
  <si>
    <t>422409401 AYUDAS SOCIALES</t>
  </si>
  <si>
    <t>511101131 Sueldos Base</t>
  </si>
  <si>
    <t>511201212 Honorarios asimilados</t>
  </si>
  <si>
    <t>511301323 Gratificación de fin de año</t>
  </si>
  <si>
    <t>511401413 Aportaciones IMSS</t>
  </si>
  <si>
    <t>511401421 Aportaciones INFONAVIT</t>
  </si>
  <si>
    <t>512102111 Materiales y útiles de oficina</t>
  </si>
  <si>
    <t>512102161 Material de limpieza</t>
  </si>
  <si>
    <t>512202212 Prod Alimen instal</t>
  </si>
  <si>
    <t>512702711 Vestuario y uniformes</t>
  </si>
  <si>
    <t>512902921 Ref Edificios</t>
  </si>
  <si>
    <t>512902961 Ref Eq Transporte</t>
  </si>
  <si>
    <t>513103111 Servicio de energía eléctrica</t>
  </si>
  <si>
    <t>513103131 Servicio de agua</t>
  </si>
  <si>
    <t>513103152 Radiolocalización</t>
  </si>
  <si>
    <t>513203221 Arrendam Edificios</t>
  </si>
  <si>
    <t>513203231 Arren Mobiliario</t>
  </si>
  <si>
    <t>513303312 Servicios de contabilidad</t>
  </si>
  <si>
    <t>513303331 Serv Consultoría</t>
  </si>
  <si>
    <t>513303381 Servicios de vigilancia</t>
  </si>
  <si>
    <t>513703751 Viáticos nacionales</t>
  </si>
  <si>
    <t>513703791 Otros Serv Traslado</t>
  </si>
  <si>
    <t>513803821 Gto Orden Social</t>
  </si>
  <si>
    <t>311000002 BIENES RECIB EN DONACION</t>
  </si>
  <si>
    <t>3210 Ahorro/ Desahorro</t>
  </si>
  <si>
    <t xml:space="preserve">* Subtotal </t>
  </si>
  <si>
    <t>322000001 Resultado Ejerc 2012</t>
  </si>
  <si>
    <t>322000002 Resultado Ejerc 2013</t>
  </si>
  <si>
    <t>322000004 Resultado Ejerc 2015</t>
  </si>
  <si>
    <t xml:space="preserve">** VHP-02 Total </t>
  </si>
  <si>
    <t>111300001 10021 BANJIO (31193360201)</t>
  </si>
  <si>
    <t>NO APLICA</t>
  </si>
  <si>
    <t>511301321 Prima Vacacional</t>
  </si>
  <si>
    <t>513203291 Otros Arrendamientos</t>
  </si>
  <si>
    <t>513403411 Serv Financieros</t>
  </si>
  <si>
    <t>513403451 Seguro de bienes patrimoniales</t>
  </si>
  <si>
    <t>513903921 Otros impuestos y derechos</t>
  </si>
  <si>
    <t>422108901 Transferencias para servicios personales</t>
  </si>
  <si>
    <t>422108902 Transferencias para materiales y suministros</t>
  </si>
  <si>
    <t>422108903 Transferencias para servicios generales</t>
  </si>
  <si>
    <t>513103121 Servicio de gas</t>
  </si>
  <si>
    <t>124115111 Muebles de oficina y estantería</t>
  </si>
  <si>
    <t>511501522 Liquid por indem</t>
  </si>
  <si>
    <t>512102112 Equipos menores de oficina</t>
  </si>
  <si>
    <t>512102121 Maty útiles impresi</t>
  </si>
  <si>
    <t>512502531 Medicinas y prod far</t>
  </si>
  <si>
    <t>512602612 Combus p Serv pub</t>
  </si>
  <si>
    <t>513503531 Instal BInformat</t>
  </si>
  <si>
    <t>513503591 Serv Jardinería</t>
  </si>
  <si>
    <t>513603612 Impresión Pub ofic</t>
  </si>
  <si>
    <t>513703721 Pasajes terr Nac</t>
  </si>
  <si>
    <t>322000003 Resultado Ejerc 2014</t>
  </si>
  <si>
    <t>512102171 Materiales y útiles de enseñanza</t>
  </si>
  <si>
    <t>512202231 Utensilios alimentac</t>
  </si>
  <si>
    <t>513103141 Servicio telef onía tradicional</t>
  </si>
  <si>
    <t>513303341 Servicios de capacitación</t>
  </si>
  <si>
    <t>513503581 Serv L impieza</t>
  </si>
  <si>
    <t>513903981 Impues to sobre nóminas</t>
  </si>
  <si>
    <t>551505111 Muebles de oficina y estantería</t>
  </si>
  <si>
    <t>551505121 Muebles excepto ofic</t>
  </si>
  <si>
    <t>551505151 Computadoras y equipo periférico</t>
  </si>
  <si>
    <t>551505211 Equipo de audio y de video</t>
  </si>
  <si>
    <t>551505411 Automóviles y camiones</t>
  </si>
  <si>
    <t>551505191 Otros mobiliarios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</si>
</sst>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43" fontId="48" fillId="0" borderId="0" xfId="49" applyFont="1" applyAlignment="1">
      <alignment/>
    </xf>
    <xf numFmtId="4" fontId="48" fillId="0" borderId="0" xfId="49" applyNumberFormat="1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47" fillId="0" borderId="0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4" fontId="47" fillId="0" borderId="0" xfId="49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54" applyFont="1" applyFill="1" applyAlignment="1">
      <alignment vertical="top"/>
      <protection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4" fontId="48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48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47" fillId="0" borderId="0" xfId="0" applyFont="1" applyFill="1" applyBorder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Alignment="1">
      <alignment horizontal="center"/>
    </xf>
    <xf numFmtId="0" fontId="47" fillId="0" borderId="0" xfId="0" applyFont="1" applyBorder="1" applyAlignment="1">
      <alignment/>
    </xf>
    <xf numFmtId="4" fontId="48" fillId="0" borderId="0" xfId="49" applyNumberFormat="1" applyFont="1" applyBorder="1" applyAlignment="1">
      <alignment/>
    </xf>
    <xf numFmtId="0" fontId="47" fillId="0" borderId="12" xfId="0" applyFont="1" applyBorder="1" applyAlignment="1">
      <alignment/>
    </xf>
    <xf numFmtId="4" fontId="47" fillId="0" borderId="12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10" fontId="48" fillId="0" borderId="0" xfId="49" applyNumberFormat="1" applyFont="1" applyBorder="1" applyAlignment="1">
      <alignment/>
    </xf>
    <xf numFmtId="2" fontId="48" fillId="0" borderId="0" xfId="49" applyNumberFormat="1" applyFont="1" applyBorder="1" applyAlignment="1">
      <alignment/>
    </xf>
    <xf numFmtId="10" fontId="48" fillId="0" borderId="0" xfId="0" applyNumberFormat="1" applyFont="1" applyBorder="1" applyAlignment="1">
      <alignment/>
    </xf>
    <xf numFmtId="10" fontId="47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4" fontId="48" fillId="0" borderId="0" xfId="49" applyNumberFormat="1" applyFont="1" applyFill="1" applyBorder="1" applyAlignment="1">
      <alignment/>
    </xf>
    <xf numFmtId="4" fontId="2" fillId="0" borderId="12" xfId="49" applyNumberFormat="1" applyFont="1" applyFill="1" applyBorder="1" applyAlignment="1">
      <alignment horizontal="center" vertical="top" wrapText="1"/>
    </xf>
    <xf numFmtId="4" fontId="48" fillId="0" borderId="0" xfId="49" applyNumberFormat="1" applyFont="1" applyBorder="1" applyAlignment="1">
      <alignment/>
    </xf>
    <xf numFmtId="10" fontId="49" fillId="0" borderId="0" xfId="0" applyNumberFormat="1" applyFont="1" applyAlignment="1">
      <alignment/>
    </xf>
    <xf numFmtId="10" fontId="48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0" fontId="51" fillId="0" borderId="13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4" fontId="48" fillId="0" borderId="14" xfId="0" applyNumberFormat="1" applyFont="1" applyFill="1" applyBorder="1" applyAlignment="1">
      <alignment horizontal="right"/>
    </xf>
    <xf numFmtId="10" fontId="48" fillId="0" borderId="13" xfId="0" applyNumberFormat="1" applyFont="1" applyFill="1" applyBorder="1" applyAlignment="1">
      <alignment horizontal="right"/>
    </xf>
    <xf numFmtId="4" fontId="48" fillId="0" borderId="0" xfId="49" applyNumberFormat="1" applyFont="1" applyAlignment="1">
      <alignment/>
    </xf>
    <xf numFmtId="10" fontId="48" fillId="0" borderId="0" xfId="0" applyNumberFormat="1" applyFont="1" applyAlignment="1">
      <alignment/>
    </xf>
    <xf numFmtId="4" fontId="48" fillId="0" borderId="15" xfId="0" applyNumberFormat="1" applyFont="1" applyFill="1" applyBorder="1" applyAlignment="1">
      <alignment wrapText="1"/>
    </xf>
    <xf numFmtId="4" fontId="48" fillId="0" borderId="15" xfId="0" applyNumberFormat="1" applyFont="1" applyBorder="1" applyAlignment="1">
      <alignment wrapText="1"/>
    </xf>
    <xf numFmtId="0" fontId="48" fillId="0" borderId="15" xfId="0" applyFont="1" applyBorder="1" applyAlignment="1">
      <alignment wrapText="1"/>
    </xf>
    <xf numFmtId="49" fontId="48" fillId="0" borderId="13" xfId="0" applyNumberFormat="1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47" fillId="0" borderId="0" xfId="0" applyFont="1" applyFill="1" applyBorder="1" applyAlignment="1">
      <alignment horizontal="left" wrapText="1"/>
    </xf>
    <xf numFmtId="0" fontId="48" fillId="0" borderId="0" xfId="0" applyFont="1" applyAlignment="1">
      <alignment/>
    </xf>
    <xf numFmtId="49" fontId="48" fillId="0" borderId="15" xfId="0" applyNumberFormat="1" applyFont="1" applyFill="1" applyBorder="1" applyAlignment="1">
      <alignment wrapText="1"/>
    </xf>
    <xf numFmtId="49" fontId="48" fillId="0" borderId="16" xfId="0" applyNumberFormat="1" applyFont="1" applyFill="1" applyBorder="1" applyAlignment="1">
      <alignment wrapText="1"/>
    </xf>
    <xf numFmtId="4" fontId="48" fillId="0" borderId="0" xfId="0" applyNumberFormat="1" applyFont="1" applyAlignment="1">
      <alignment/>
    </xf>
    <xf numFmtId="4" fontId="48" fillId="0" borderId="13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8" fillId="0" borderId="15" xfId="0" applyFont="1" applyFill="1" applyBorder="1" applyAlignment="1" quotePrefix="1">
      <alignment wrapText="1"/>
    </xf>
    <xf numFmtId="0" fontId="48" fillId="0" borderId="13" xfId="0" applyFont="1" applyBorder="1" applyAlignment="1">
      <alignment/>
    </xf>
    <xf numFmtId="4" fontId="48" fillId="0" borderId="15" xfId="49" applyNumberFormat="1" applyFont="1" applyFill="1" applyBorder="1" applyAlignment="1">
      <alignment wrapText="1"/>
    </xf>
    <xf numFmtId="10" fontId="48" fillId="0" borderId="0" xfId="49" applyNumberFormat="1" applyFont="1" applyAlignment="1">
      <alignment/>
    </xf>
    <xf numFmtId="2" fontId="48" fillId="0" borderId="0" xfId="49" applyNumberFormat="1" applyFont="1" applyAlignment="1">
      <alignment/>
    </xf>
    <xf numFmtId="10" fontId="48" fillId="0" borderId="16" xfId="61" applyNumberFormat="1" applyFont="1" applyFill="1" applyBorder="1" applyAlignment="1">
      <alignment wrapText="1"/>
    </xf>
    <xf numFmtId="10" fontId="48" fillId="0" borderId="15" xfId="61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4" fontId="47" fillId="0" borderId="0" xfId="49" applyNumberFormat="1" applyFont="1" applyFill="1" applyBorder="1" applyAlignment="1">
      <alignment wrapText="1"/>
    </xf>
    <xf numFmtId="10" fontId="47" fillId="0" borderId="0" xfId="0" applyNumberFormat="1" applyFont="1" applyFill="1" applyBorder="1" applyAlignment="1">
      <alignment wrapText="1"/>
    </xf>
    <xf numFmtId="2" fontId="47" fillId="0" borderId="0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15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left" vertical="center" wrapText="1" indent="1"/>
    </xf>
    <xf numFmtId="0" fontId="51" fillId="0" borderId="15" xfId="0" applyFont="1" applyFill="1" applyBorder="1" applyAlignment="1">
      <alignment horizontal="left" vertical="center" indent="1"/>
    </xf>
    <xf numFmtId="0" fontId="52" fillId="0" borderId="18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left" vertical="center" wrapText="1" indent="1"/>
    </xf>
    <xf numFmtId="0" fontId="51" fillId="0" borderId="18" xfId="0" applyFont="1" applyFill="1" applyBorder="1" applyAlignment="1">
      <alignment horizontal="left" vertical="center" indent="1"/>
    </xf>
    <xf numFmtId="0" fontId="48" fillId="0" borderId="15" xfId="0" applyFont="1" applyBorder="1" applyAlignment="1">
      <alignment horizontal="center"/>
    </xf>
    <xf numFmtId="0" fontId="53" fillId="0" borderId="19" xfId="54" applyFont="1" applyBorder="1" applyAlignment="1" applyProtection="1">
      <alignment horizontal="center" vertical="top"/>
      <protection hidden="1"/>
    </xf>
    <xf numFmtId="0" fontId="53" fillId="0" borderId="15" xfId="54" applyFont="1" applyBorder="1" applyAlignment="1" applyProtection="1">
      <alignment horizontal="center" vertical="top"/>
      <protection hidden="1"/>
    </xf>
    <xf numFmtId="0" fontId="48" fillId="0" borderId="1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15" xfId="54" applyFont="1" applyBorder="1" applyAlignment="1" applyProtection="1">
      <alignment horizontal="center" vertical="top"/>
      <protection hidden="1"/>
    </xf>
    <xf numFmtId="0" fontId="48" fillId="0" borderId="15" xfId="0" applyFont="1" applyFill="1" applyBorder="1" applyAlignment="1" quotePrefix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4" fontId="48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 vertical="center"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5" xfId="54" applyFont="1" applyFill="1" applyBorder="1" applyAlignment="1">
      <alignment vertical="top" wrapText="1"/>
      <protection/>
    </xf>
    <xf numFmtId="4" fontId="48" fillId="0" borderId="15" xfId="0" applyNumberFormat="1" applyFont="1" applyFill="1" applyBorder="1" applyAlignment="1">
      <alignment horizontal="right"/>
    </xf>
    <xf numFmtId="4" fontId="48" fillId="0" borderId="20" xfId="0" applyNumberFormat="1" applyFont="1" applyFill="1" applyBorder="1" applyAlignment="1">
      <alignment horizontal="right"/>
    </xf>
    <xf numFmtId="0" fontId="3" fillId="0" borderId="15" xfId="54" applyNumberFormat="1" applyFont="1" applyFill="1" applyBorder="1" applyAlignment="1">
      <alignment horizontal="center" vertical="top"/>
      <protection/>
    </xf>
    <xf numFmtId="0" fontId="3" fillId="0" borderId="15" xfId="54" applyFont="1" applyFill="1" applyBorder="1" applyAlignment="1">
      <alignment vertical="top" wrapText="1"/>
      <protection/>
    </xf>
    <xf numFmtId="0" fontId="3" fillId="0" borderId="15" xfId="54" applyFont="1" applyBorder="1" applyAlignment="1">
      <alignment vertical="top" wrapText="1"/>
      <protection/>
    </xf>
    <xf numFmtId="0" fontId="2" fillId="0" borderId="15" xfId="54" applyFont="1" applyBorder="1" applyAlignment="1">
      <alignment vertical="top" wrapText="1"/>
      <protection/>
    </xf>
    <xf numFmtId="0" fontId="3" fillId="0" borderId="21" xfId="54" applyNumberFormat="1" applyFont="1" applyFill="1" applyBorder="1" applyAlignment="1">
      <alignment horizontal="center" vertical="top"/>
      <protection/>
    </xf>
    <xf numFmtId="0" fontId="3" fillId="0" borderId="21" xfId="54" applyFont="1" applyBorder="1" applyAlignment="1">
      <alignment vertical="top" wrapText="1"/>
      <protection/>
    </xf>
    <xf numFmtId="4" fontId="48" fillId="0" borderId="21" xfId="0" applyNumberFormat="1" applyFont="1" applyFill="1" applyBorder="1" applyAlignment="1">
      <alignment horizontal="right"/>
    </xf>
    <xf numFmtId="4" fontId="48" fillId="0" borderId="22" xfId="0" applyNumberFormat="1" applyFont="1" applyFill="1" applyBorder="1" applyAlignment="1">
      <alignment horizontal="right"/>
    </xf>
    <xf numFmtId="49" fontId="48" fillId="0" borderId="23" xfId="0" applyNumberFormat="1" applyFont="1" applyFill="1" applyBorder="1" applyAlignment="1">
      <alignment wrapText="1"/>
    </xf>
    <xf numFmtId="0" fontId="54" fillId="0" borderId="15" xfId="0" applyFont="1" applyBorder="1" applyAlignment="1">
      <alignment/>
    </xf>
    <xf numFmtId="0" fontId="4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/>
    </xf>
    <xf numFmtId="0" fontId="55" fillId="0" borderId="13" xfId="0" applyFont="1" applyFill="1" applyBorder="1" applyAlignment="1">
      <alignment horizontal="right" wrapText="1"/>
    </xf>
    <xf numFmtId="43" fontId="55" fillId="0" borderId="13" xfId="47" applyFont="1" applyFill="1" applyBorder="1" applyAlignment="1">
      <alignment horizontal="right" wrapText="1"/>
    </xf>
    <xf numFmtId="0" fontId="46" fillId="0" borderId="13" xfId="0" applyFont="1" applyFill="1" applyBorder="1" applyAlignment="1">
      <alignment horizontal="left" vertical="center" wrapText="1"/>
    </xf>
    <xf numFmtId="0" fontId="53" fillId="33" borderId="15" xfId="53" applyFont="1" applyFill="1" applyBorder="1" applyAlignment="1">
      <alignment horizontal="left" vertical="center"/>
      <protection/>
    </xf>
    <xf numFmtId="0" fontId="53" fillId="34" borderId="15" xfId="53" applyFont="1" applyFill="1" applyBorder="1" applyAlignment="1">
      <alignment horizontal="center" vertical="center"/>
      <protection/>
    </xf>
    <xf numFmtId="43" fontId="55" fillId="21" borderId="13" xfId="47" applyFont="1" applyFill="1" applyBorder="1" applyAlignment="1">
      <alignment horizontal="right" wrapText="1"/>
    </xf>
    <xf numFmtId="43" fontId="55" fillId="0" borderId="13" xfId="47" applyFont="1" applyBorder="1" applyAlignment="1">
      <alignment horizontal="right" wrapText="1"/>
    </xf>
    <xf numFmtId="43" fontId="48" fillId="0" borderId="13" xfId="47" applyFont="1" applyFill="1" applyBorder="1" applyAlignment="1">
      <alignment wrapText="1"/>
    </xf>
    <xf numFmtId="43" fontId="53" fillId="35" borderId="15" xfId="47" applyFont="1" applyFill="1" applyBorder="1" applyAlignment="1">
      <alignment horizontal="center" vertical="center"/>
    </xf>
    <xf numFmtId="0" fontId="53" fillId="36" borderId="15" xfId="53" applyFont="1" applyFill="1" applyBorder="1" applyAlignment="1">
      <alignment horizontal="left" vertical="top"/>
      <protection/>
    </xf>
    <xf numFmtId="0" fontId="53" fillId="37" borderId="15" xfId="53" applyFont="1" applyFill="1" applyBorder="1" applyAlignment="1">
      <alignment horizontal="center" vertical="top"/>
      <protection/>
    </xf>
    <xf numFmtId="43" fontId="53" fillId="38" borderId="15" xfId="47" applyFont="1" applyFill="1" applyBorder="1" applyAlignment="1">
      <alignment horizontal="center" vertical="top"/>
    </xf>
    <xf numFmtId="43" fontId="53" fillId="39" borderId="15" xfId="49" applyFont="1" applyFill="1" applyBorder="1" applyAlignment="1">
      <alignment horizontal="center" vertical="top" wrapText="1"/>
    </xf>
    <xf numFmtId="43" fontId="48" fillId="0" borderId="15" xfId="47" applyFont="1" applyFill="1" applyBorder="1" applyAlignment="1">
      <alignment wrapText="1"/>
    </xf>
    <xf numFmtId="43" fontId="53" fillId="40" borderId="15" xfId="47" applyFont="1" applyFill="1" applyBorder="1" applyAlignment="1">
      <alignment horizontal="center" vertical="top" wrapText="1"/>
    </xf>
    <xf numFmtId="43" fontId="55" fillId="21" borderId="13" xfId="47" applyFont="1" applyFill="1" applyBorder="1" applyAlignment="1">
      <alignment wrapText="1"/>
    </xf>
    <xf numFmtId="43" fontId="48" fillId="0" borderId="15" xfId="47" applyFont="1" applyBorder="1" applyAlignment="1">
      <alignment wrapText="1"/>
    </xf>
    <xf numFmtId="0" fontId="53" fillId="41" borderId="15" xfId="53" applyFont="1" applyFill="1" applyBorder="1" applyAlignment="1">
      <alignment horizontal="center" vertical="top" wrapText="1"/>
      <protection/>
    </xf>
    <xf numFmtId="43" fontId="53" fillId="42" borderId="15" xfId="47" applyFont="1" applyFill="1" applyBorder="1" applyAlignment="1">
      <alignment horizontal="left" vertical="top"/>
    </xf>
    <xf numFmtId="0" fontId="53" fillId="43" borderId="13" xfId="0" applyFont="1" applyFill="1" applyBorder="1" applyAlignment="1">
      <alignment horizontal="left" vertical="center"/>
    </xf>
    <xf numFmtId="43" fontId="48" fillId="0" borderId="16" xfId="47" applyFont="1" applyFill="1" applyBorder="1" applyAlignment="1">
      <alignment wrapText="1"/>
    </xf>
    <xf numFmtId="43" fontId="53" fillId="44" borderId="13" xfId="47" applyFont="1" applyFill="1" applyBorder="1" applyAlignment="1">
      <alignment horizontal="left" vertical="center"/>
    </xf>
    <xf numFmtId="0" fontId="53" fillId="45" borderId="13" xfId="0" applyFont="1" applyFill="1" applyBorder="1" applyAlignment="1">
      <alignment wrapText="1"/>
    </xf>
    <xf numFmtId="43" fontId="53" fillId="46" borderId="13" xfId="47" applyFont="1" applyFill="1" applyBorder="1" applyAlignment="1">
      <alignment wrapText="1"/>
    </xf>
    <xf numFmtId="10" fontId="53" fillId="47" borderId="16" xfId="0" applyNumberFormat="1" applyFont="1" applyFill="1" applyBorder="1" applyAlignment="1">
      <alignment wrapText="1"/>
    </xf>
    <xf numFmtId="10" fontId="53" fillId="48" borderId="15" xfId="0" applyNumberFormat="1" applyFont="1" applyFill="1" applyBorder="1" applyAlignment="1">
      <alignment wrapText="1"/>
    </xf>
    <xf numFmtId="43" fontId="55" fillId="21" borderId="15" xfId="47" applyFont="1" applyFill="1" applyBorder="1" applyAlignment="1">
      <alignment horizontal="right" wrapText="1"/>
    </xf>
    <xf numFmtId="43" fontId="48" fillId="0" borderId="14" xfId="47" applyFont="1" applyFill="1" applyBorder="1" applyAlignment="1">
      <alignment wrapText="1"/>
    </xf>
    <xf numFmtId="43" fontId="48" fillId="0" borderId="23" xfId="47" applyFont="1" applyFill="1" applyBorder="1" applyAlignment="1">
      <alignment wrapText="1"/>
    </xf>
    <xf numFmtId="4" fontId="46" fillId="0" borderId="13" xfId="0" applyNumberFormat="1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right" wrapText="1"/>
    </xf>
    <xf numFmtId="43" fontId="56" fillId="0" borderId="13" xfId="47" applyFont="1" applyFill="1" applyBorder="1" applyAlignment="1">
      <alignment horizontal="right" wrapText="1"/>
    </xf>
    <xf numFmtId="0" fontId="53" fillId="49" borderId="15" xfId="0" applyFont="1" applyFill="1" applyBorder="1" applyAlignment="1">
      <alignment horizontal="left" vertical="center"/>
    </xf>
    <xf numFmtId="43" fontId="47" fillId="0" borderId="13" xfId="47" applyFont="1" applyFill="1" applyBorder="1" applyAlignment="1">
      <alignment wrapText="1"/>
    </xf>
    <xf numFmtId="43" fontId="53" fillId="50" borderId="15" xfId="47" applyFont="1" applyFill="1" applyBorder="1" applyAlignment="1">
      <alignment horizontal="left" vertical="center"/>
    </xf>
    <xf numFmtId="43" fontId="47" fillId="0" borderId="0" xfId="47" applyFont="1" applyFill="1" applyBorder="1" applyAlignment="1">
      <alignment wrapText="1"/>
    </xf>
    <xf numFmtId="0" fontId="53" fillId="51" borderId="18" xfId="53" applyFont="1" applyFill="1" applyBorder="1" applyAlignment="1">
      <alignment horizontal="left" vertical="top"/>
      <protection/>
    </xf>
    <xf numFmtId="0" fontId="53" fillId="52" borderId="24" xfId="53" applyFont="1" applyFill="1" applyBorder="1" applyAlignment="1">
      <alignment horizontal="left" vertical="top"/>
      <protection/>
    </xf>
    <xf numFmtId="0" fontId="53" fillId="53" borderId="15" xfId="54" applyFont="1" applyFill="1" applyBorder="1" applyAlignment="1">
      <alignment horizontal="center" vertical="center" wrapText="1"/>
      <protection/>
    </xf>
    <xf numFmtId="0" fontId="53" fillId="54" borderId="15" xfId="0" applyFont="1" applyFill="1" applyBorder="1" applyAlignment="1">
      <alignment horizontal="center" vertical="center"/>
    </xf>
    <xf numFmtId="4" fontId="53" fillId="55" borderId="13" xfId="54" applyNumberFormat="1" applyFont="1" applyFill="1" applyBorder="1" applyAlignment="1">
      <alignment horizontal="center" vertical="center" wrapText="1"/>
      <protection/>
    </xf>
    <xf numFmtId="0" fontId="53" fillId="56" borderId="13" xfId="0" applyFont="1" applyFill="1" applyBorder="1" applyAlignment="1">
      <alignment horizontal="center" vertical="center" wrapText="1"/>
    </xf>
    <xf numFmtId="43" fontId="53" fillId="57" borderId="13" xfId="47" applyFont="1" applyFill="1" applyBorder="1" applyAlignment="1">
      <alignment horizontal="center" vertical="center" wrapText="1"/>
    </xf>
    <xf numFmtId="0" fontId="53" fillId="58" borderId="25" xfId="0" applyFont="1" applyFill="1" applyBorder="1" applyAlignment="1">
      <alignment horizontal="center" vertical="center"/>
    </xf>
    <xf numFmtId="0" fontId="53" fillId="59" borderId="26" xfId="53" applyFont="1" applyFill="1" applyBorder="1" applyAlignment="1">
      <alignment horizontal="left" vertical="top"/>
      <protection/>
    </xf>
    <xf numFmtId="0" fontId="53" fillId="60" borderId="27" xfId="53" applyFont="1" applyFill="1" applyBorder="1" applyAlignment="1">
      <alignment horizontal="left" vertical="top"/>
      <protection/>
    </xf>
    <xf numFmtId="0" fontId="53" fillId="61" borderId="24" xfId="53" applyFont="1" applyFill="1" applyBorder="1" applyAlignment="1">
      <alignment horizontal="center" vertical="top"/>
      <protection/>
    </xf>
    <xf numFmtId="43" fontId="47" fillId="0" borderId="15" xfId="47" applyFont="1" applyFill="1" applyBorder="1" applyAlignment="1">
      <alignment horizontal="right"/>
    </xf>
    <xf numFmtId="43" fontId="51" fillId="0" borderId="15" xfId="47" applyFont="1" applyFill="1" applyBorder="1" applyAlignment="1">
      <alignment horizontal="right" vertical="center"/>
    </xf>
    <xf numFmtId="43" fontId="53" fillId="62" borderId="24" xfId="47" applyFont="1" applyFill="1" applyBorder="1" applyAlignment="1">
      <alignment horizontal="center" vertical="top"/>
    </xf>
    <xf numFmtId="0" fontId="53" fillId="63" borderId="27" xfId="53" applyFont="1" applyFill="1" applyBorder="1" applyAlignment="1">
      <alignment horizontal="center" vertical="top"/>
      <protection/>
    </xf>
    <xf numFmtId="43" fontId="47" fillId="0" borderId="15" xfId="47" applyFont="1" applyBorder="1" applyAlignment="1">
      <alignment/>
    </xf>
    <xf numFmtId="43" fontId="48" fillId="0" borderId="15" xfId="47" applyFont="1" applyBorder="1" applyAlignment="1">
      <alignment/>
    </xf>
    <xf numFmtId="43" fontId="53" fillId="64" borderId="27" xfId="47" applyFont="1" applyFill="1" applyBorder="1" applyAlignment="1">
      <alignment horizontal="center" vertical="top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rmal 7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85" customWidth="1"/>
  </cols>
  <sheetData>
    <row r="2020" ht="11.25">
      <c r="A2020" s="5" t="s">
        <v>156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C8" sqref="C8:E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7" width="17.7109375" style="6" customWidth="1"/>
    <col min="8" max="16384" width="11.421875" style="6" customWidth="1"/>
  </cols>
  <sheetData>
    <row r="1" spans="1:7" s="18" customFormat="1" ht="11.25" customHeight="1">
      <c r="A1" s="33"/>
      <c r="B1" s="33"/>
      <c r="C1" s="19"/>
      <c r="D1" s="19"/>
      <c r="E1" s="19"/>
      <c r="F1" s="45"/>
      <c r="G1" s="5"/>
    </row>
    <row r="2" spans="1:5" s="18" customFormat="1" ht="11.25" customHeight="1">
      <c r="A2" s="33"/>
      <c r="B2" s="33"/>
      <c r="C2" s="19"/>
      <c r="D2" s="19"/>
      <c r="E2" s="19"/>
    </row>
    <row r="3" spans="3:5" s="18" customFormat="1" ht="11.25">
      <c r="C3" s="19"/>
      <c r="D3" s="19"/>
      <c r="E3" s="19"/>
    </row>
    <row r="4" spans="3:5" s="18" customFormat="1" ht="11.25">
      <c r="C4" s="19"/>
      <c r="D4" s="19"/>
      <c r="E4" s="19"/>
    </row>
    <row r="5" spans="1:7" s="18" customFormat="1" ht="11.25" customHeight="1">
      <c r="A5" s="141" t="s">
        <v>42</v>
      </c>
      <c r="B5" s="141"/>
      <c r="C5" s="19"/>
      <c r="D5" s="19"/>
      <c r="E5" s="19"/>
      <c r="G5" s="141" t="s">
        <v>36</v>
      </c>
    </row>
    <row r="6" spans="1:5" s="39" customFormat="1" ht="11.25">
      <c r="A6" s="21"/>
      <c r="B6" s="21"/>
      <c r="C6" s="37"/>
      <c r="D6" s="38"/>
      <c r="E6" s="38"/>
    </row>
    <row r="7" spans="1:7" ht="15" customHeight="1">
      <c r="A7" s="141" t="s">
        <v>0</v>
      </c>
      <c r="B7" s="141" t="s">
        <v>1</v>
      </c>
      <c r="C7" s="141" t="s">
        <v>26</v>
      </c>
      <c r="D7" s="141" t="s">
        <v>27</v>
      </c>
      <c r="E7" s="141" t="s">
        <v>37</v>
      </c>
      <c r="F7" s="141" t="s">
        <v>3</v>
      </c>
      <c r="G7" s="141" t="s">
        <v>32</v>
      </c>
    </row>
    <row r="8" spans="1:7" ht="15">
      <c r="A8" s="127" t="str">
        <f>MID(B8,1,9)</f>
        <v>311000002</v>
      </c>
      <c r="B8" s="130" t="s">
        <v>207</v>
      </c>
      <c r="C8" s="158">
        <v>1980.56</v>
      </c>
      <c r="D8" s="158">
        <v>1980.56</v>
      </c>
      <c r="E8" s="159"/>
      <c r="F8" s="75"/>
      <c r="G8" s="73"/>
    </row>
    <row r="9" spans="1:7" ht="11.25">
      <c r="A9" s="63"/>
      <c r="B9" s="126"/>
      <c r="C9" s="160"/>
      <c r="D9" s="160"/>
      <c r="E9" s="139"/>
      <c r="F9" s="70"/>
      <c r="G9" s="73"/>
    </row>
    <row r="10" spans="1:7" ht="11.25">
      <c r="A10" s="63"/>
      <c r="B10" s="63"/>
      <c r="C10" s="139"/>
      <c r="D10" s="139"/>
      <c r="E10" s="139"/>
      <c r="F10" s="73"/>
      <c r="G10" s="73"/>
    </row>
    <row r="11" spans="1:7" ht="11.25">
      <c r="A11" s="63"/>
      <c r="B11" s="63"/>
      <c r="C11" s="139"/>
      <c r="D11" s="139"/>
      <c r="E11" s="139"/>
      <c r="F11" s="73"/>
      <c r="G11" s="73"/>
    </row>
    <row r="12" spans="1:7" ht="11.25">
      <c r="A12" s="63"/>
      <c r="B12" s="63"/>
      <c r="C12" s="139"/>
      <c r="D12" s="139"/>
      <c r="E12" s="139"/>
      <c r="F12" s="73"/>
      <c r="G12" s="73"/>
    </row>
    <row r="13" spans="1:7" ht="11.25">
      <c r="A13" s="63"/>
      <c r="B13" s="63"/>
      <c r="C13" s="139"/>
      <c r="D13" s="139"/>
      <c r="E13" s="139"/>
      <c r="F13" s="73"/>
      <c r="G13" s="73"/>
    </row>
    <row r="14" spans="1:7" ht="11.25">
      <c r="A14" s="141"/>
      <c r="B14" s="141" t="s">
        <v>124</v>
      </c>
      <c r="C14" s="150">
        <f>SUM(C8:C13)</f>
        <v>1980.56</v>
      </c>
      <c r="D14" s="150">
        <f>SUM(D8:D13)</f>
        <v>1980.56</v>
      </c>
      <c r="E14" s="150">
        <f>SUM(E8:E13)</f>
        <v>0</v>
      </c>
      <c r="F14" s="141"/>
      <c r="G14" s="141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zoomScalePageLayoutView="0" workbookViewId="0" topLeftCell="A1">
      <selection activeCell="C8" sqref="C8:E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1" spans="1:6" s="18" customFormat="1" ht="11.25">
      <c r="A1" s="33"/>
      <c r="B1" s="33"/>
      <c r="C1" s="19"/>
      <c r="D1" s="19"/>
      <c r="E1" s="19"/>
      <c r="F1" s="5"/>
    </row>
    <row r="2" spans="1:5" s="18" customFormat="1" ht="11.25">
      <c r="A2" s="33"/>
      <c r="B2" s="33"/>
      <c r="C2" s="19"/>
      <c r="D2" s="19"/>
      <c r="E2" s="19"/>
    </row>
    <row r="3" spans="3:5" s="18" customFormat="1" ht="11.25">
      <c r="C3" s="19"/>
      <c r="D3" s="19"/>
      <c r="E3" s="19"/>
    </row>
    <row r="4" spans="3:5" s="18" customFormat="1" ht="11.25">
      <c r="C4" s="19"/>
      <c r="D4" s="19"/>
      <c r="E4" s="19"/>
    </row>
    <row r="5" spans="1:6" s="18" customFormat="1" ht="11.25" customHeight="1">
      <c r="A5" s="141" t="s">
        <v>43</v>
      </c>
      <c r="B5" s="141"/>
      <c r="C5" s="19"/>
      <c r="D5" s="19"/>
      <c r="E5" s="19"/>
      <c r="F5" s="141" t="s">
        <v>38</v>
      </c>
    </row>
    <row r="6" spans="1:5" s="39" customFormat="1" ht="11.25">
      <c r="A6" s="21"/>
      <c r="B6" s="21"/>
      <c r="C6" s="37"/>
      <c r="D6" s="38"/>
      <c r="E6" s="38"/>
    </row>
    <row r="7" spans="1:6" ht="15" customHeight="1">
      <c r="A7" s="141" t="s">
        <v>0</v>
      </c>
      <c r="B7" s="141" t="s">
        <v>1</v>
      </c>
      <c r="C7" s="141" t="s">
        <v>26</v>
      </c>
      <c r="D7" s="141" t="s">
        <v>27</v>
      </c>
      <c r="E7" s="141" t="s">
        <v>37</v>
      </c>
      <c r="F7" s="141" t="s">
        <v>32</v>
      </c>
    </row>
    <row r="8" spans="1:6" ht="15">
      <c r="A8" s="127" t="str">
        <f>MID(B8,1,4)</f>
        <v>3210</v>
      </c>
      <c r="B8" s="134" t="s">
        <v>208</v>
      </c>
      <c r="C8" s="133">
        <v>-73958.41</v>
      </c>
      <c r="D8" s="133">
        <v>-69779.22</v>
      </c>
      <c r="E8" s="133">
        <v>4179.19</v>
      </c>
      <c r="F8" s="132"/>
    </row>
    <row r="9" spans="1:6" ht="15">
      <c r="A9" s="127"/>
      <c r="B9" s="161" t="s">
        <v>209</v>
      </c>
      <c r="C9" s="163">
        <v>457840.61</v>
      </c>
      <c r="D9" s="163">
        <v>258118.23</v>
      </c>
      <c r="E9" s="163">
        <v>-199722.38</v>
      </c>
      <c r="F9" s="162"/>
    </row>
    <row r="10" spans="1:6" ht="15">
      <c r="A10" s="127" t="str">
        <f>MID(B10,1,9)</f>
        <v>322000001</v>
      </c>
      <c r="B10" s="134" t="s">
        <v>210</v>
      </c>
      <c r="C10" s="133">
        <v>496388.95</v>
      </c>
      <c r="D10" s="133">
        <v>496388.95</v>
      </c>
      <c r="E10" s="133"/>
      <c r="F10" s="132"/>
    </row>
    <row r="11" spans="1:6" ht="15">
      <c r="A11" s="127" t="str">
        <f>MID(B11,1,9)</f>
        <v>322000002</v>
      </c>
      <c r="B11" s="134" t="s">
        <v>211</v>
      </c>
      <c r="C11" s="133">
        <v>84416.19</v>
      </c>
      <c r="D11" s="133">
        <v>84416.19</v>
      </c>
      <c r="E11" s="133"/>
      <c r="F11" s="132"/>
    </row>
    <row r="12" spans="1:6" ht="15">
      <c r="A12" s="127" t="str">
        <f>MID(B12,1,9)</f>
        <v>322000003</v>
      </c>
      <c r="B12" s="134" t="s">
        <v>235</v>
      </c>
      <c r="C12" s="133">
        <v>-122964.53</v>
      </c>
      <c r="D12" s="133">
        <v>-122964.53</v>
      </c>
      <c r="E12" s="133"/>
      <c r="F12" s="132"/>
    </row>
    <row r="13" spans="1:6" ht="15">
      <c r="A13" s="127" t="str">
        <f>MID(B13,1,9)</f>
        <v>322000004</v>
      </c>
      <c r="B13" s="134" t="s">
        <v>212</v>
      </c>
      <c r="C13" s="133"/>
      <c r="D13" s="133">
        <v>-199722.38</v>
      </c>
      <c r="E13" s="133">
        <v>-199722.38</v>
      </c>
      <c r="F13" s="132"/>
    </row>
    <row r="14" spans="1:6" ht="15">
      <c r="A14" s="63"/>
      <c r="B14" s="161" t="s">
        <v>213</v>
      </c>
      <c r="C14" s="163">
        <v>383882.2</v>
      </c>
      <c r="D14" s="163">
        <v>188339.01</v>
      </c>
      <c r="E14" s="163">
        <v>-195543.19</v>
      </c>
      <c r="F14" s="162"/>
    </row>
  </sheetData>
  <sheetProtection/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C8" sqref="C8:E14"/>
    </sheetView>
  </sheetViews>
  <sheetFormatPr defaultColWidth="11.421875" defaultRowHeight="15"/>
  <cols>
    <col min="1" max="1" width="33.28125" style="66" customWidth="1"/>
    <col min="2" max="2" width="50.7109375" style="66" customWidth="1"/>
    <col min="3" max="5" width="17.7109375" style="58" customWidth="1"/>
    <col min="6" max="16384" width="11.421875" style="6" customWidth="1"/>
  </cols>
  <sheetData>
    <row r="1" spans="1:5" s="18" customFormat="1" ht="11.25">
      <c r="A1" s="33"/>
      <c r="B1" s="33"/>
      <c r="C1" s="34"/>
      <c r="D1" s="34"/>
      <c r="E1" s="14"/>
    </row>
    <row r="2" spans="1:5" s="18" customFormat="1" ht="11.25">
      <c r="A2" s="33"/>
      <c r="B2" s="33"/>
      <c r="C2" s="34"/>
      <c r="D2" s="34"/>
      <c r="E2" s="34"/>
    </row>
    <row r="3" spans="3:5" s="18" customFormat="1" ht="11.25">
      <c r="C3" s="34"/>
      <c r="D3" s="34"/>
      <c r="E3" s="34"/>
    </row>
    <row r="4" spans="3:5" s="18" customFormat="1" ht="11.25">
      <c r="C4" s="34"/>
      <c r="D4" s="34"/>
      <c r="E4" s="34"/>
    </row>
    <row r="5" spans="1:5" s="18" customFormat="1" ht="11.25" customHeight="1">
      <c r="A5" s="164" t="s">
        <v>46</v>
      </c>
      <c r="C5" s="34"/>
      <c r="D5" s="34"/>
      <c r="E5" s="164" t="s">
        <v>39</v>
      </c>
    </row>
    <row r="6" spans="1:5" s="39" customFormat="1" ht="11.25">
      <c r="A6" s="13"/>
      <c r="B6" s="13"/>
      <c r="C6" s="46"/>
      <c r="D6" s="47"/>
      <c r="E6" s="47"/>
    </row>
    <row r="7" spans="1:5" ht="15" customHeight="1">
      <c r="A7" s="164" t="s">
        <v>0</v>
      </c>
      <c r="B7" s="164" t="s">
        <v>1</v>
      </c>
      <c r="C7" s="164" t="s">
        <v>26</v>
      </c>
      <c r="D7" s="164" t="s">
        <v>27</v>
      </c>
      <c r="E7" s="164" t="s">
        <v>28</v>
      </c>
    </row>
    <row r="8" spans="1:5" ht="15">
      <c r="A8" s="127" t="str">
        <f>MID(B8,1,9)</f>
        <v>111300001</v>
      </c>
      <c r="B8" s="128" t="s">
        <v>214</v>
      </c>
      <c r="C8" s="137">
        <v>125763.96</v>
      </c>
      <c r="D8" s="137">
        <v>5146.64</v>
      </c>
      <c r="E8" s="137">
        <v>-120617.32</v>
      </c>
    </row>
    <row r="9" spans="1:5" ht="11.25">
      <c r="A9" s="73"/>
      <c r="B9" s="73"/>
      <c r="C9" s="139"/>
      <c r="D9" s="139"/>
      <c r="E9" s="139"/>
    </row>
    <row r="10" spans="1:5" ht="11.25">
      <c r="A10" s="73"/>
      <c r="B10" s="73"/>
      <c r="C10" s="139"/>
      <c r="D10" s="139"/>
      <c r="E10" s="139"/>
    </row>
    <row r="11" spans="1:5" ht="11.25">
      <c r="A11" s="73"/>
      <c r="B11" s="73"/>
      <c r="C11" s="139"/>
      <c r="D11" s="139"/>
      <c r="E11" s="139"/>
    </row>
    <row r="12" spans="1:5" ht="11.25">
      <c r="A12" s="64"/>
      <c r="B12" s="64"/>
      <c r="C12" s="165"/>
      <c r="D12" s="165"/>
      <c r="E12" s="165"/>
    </row>
    <row r="13" spans="1:5" s="9" customFormat="1" ht="11.25">
      <c r="A13" s="164"/>
      <c r="B13" s="164" t="s">
        <v>159</v>
      </c>
      <c r="C13" s="166">
        <f>SUM(C8:C12)</f>
        <v>125763.96</v>
      </c>
      <c r="D13" s="166">
        <f>SUM(D8:D12)</f>
        <v>5146.64</v>
      </c>
      <c r="E13" s="166">
        <f>SUM(E8:E12)</f>
        <v>-120617.32</v>
      </c>
    </row>
    <row r="14" spans="1:5" s="9" customFormat="1" ht="11.25">
      <c r="A14" s="81"/>
      <c r="B14" s="81"/>
      <c r="C14" s="167"/>
      <c r="D14" s="167"/>
      <c r="E14" s="167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28">
      <selection activeCell="A62" sqref="A62:D62"/>
    </sheetView>
  </sheetViews>
  <sheetFormatPr defaultColWidth="11.421875" defaultRowHeight="15"/>
  <cols>
    <col min="1" max="1" width="27.140625" style="66" customWidth="1"/>
    <col min="2" max="2" width="50.7109375" style="66" customWidth="1"/>
    <col min="3" max="3" width="17.7109375" style="58" customWidth="1"/>
    <col min="4" max="4" width="17.7109375" style="59" customWidth="1"/>
    <col min="5" max="16384" width="11.421875" style="6" customWidth="1"/>
  </cols>
  <sheetData>
    <row r="1" spans="1:4" s="18" customFormat="1" ht="11.25">
      <c r="A1" s="33"/>
      <c r="B1" s="33"/>
      <c r="C1" s="48"/>
      <c r="D1" s="49"/>
    </row>
    <row r="2" spans="1:4" s="18" customFormat="1" ht="11.25">
      <c r="A2" s="33"/>
      <c r="B2" s="33"/>
      <c r="C2" s="48"/>
      <c r="D2" s="50"/>
    </row>
    <row r="3" spans="1:4" s="18" customFormat="1" ht="11.25">
      <c r="A3" s="33"/>
      <c r="B3" s="33"/>
      <c r="C3" s="48"/>
      <c r="D3" s="50"/>
    </row>
    <row r="4" spans="3:4" s="18" customFormat="1" ht="11.25">
      <c r="C4" s="48"/>
      <c r="D4" s="50"/>
    </row>
    <row r="5" spans="1:4" s="18" customFormat="1" ht="11.25" customHeight="1">
      <c r="A5" s="168" t="s">
        <v>125</v>
      </c>
      <c r="B5" s="169"/>
      <c r="C5" s="48"/>
      <c r="D5" s="173" t="s">
        <v>40</v>
      </c>
    </row>
    <row r="6" spans="1:4" ht="11.25">
      <c r="A6" s="51"/>
      <c r="B6" s="51"/>
      <c r="C6" s="52"/>
      <c r="D6" s="53"/>
    </row>
    <row r="7" spans="1:4" ht="15" customHeight="1">
      <c r="A7" s="170" t="s">
        <v>0</v>
      </c>
      <c r="B7" s="171" t="s">
        <v>1</v>
      </c>
      <c r="C7" s="172" t="s">
        <v>28</v>
      </c>
      <c r="D7" s="173" t="s">
        <v>41</v>
      </c>
    </row>
    <row r="8" spans="1:4" ht="11.25">
      <c r="A8" s="54"/>
      <c r="B8" s="55"/>
      <c r="C8" s="56"/>
      <c r="D8" s="57"/>
    </row>
    <row r="9" spans="1:4" ht="11.25">
      <c r="A9" s="54"/>
      <c r="B9" s="55"/>
      <c r="C9" s="56"/>
      <c r="D9" s="57"/>
    </row>
    <row r="10" spans="1:4" ht="11.25">
      <c r="A10" s="54"/>
      <c r="B10" s="55"/>
      <c r="C10" s="56"/>
      <c r="D10" s="57"/>
    </row>
    <row r="11" spans="1:4" ht="11.25">
      <c r="A11" s="54"/>
      <c r="B11" s="55"/>
      <c r="C11" s="56"/>
      <c r="D11" s="57"/>
    </row>
    <row r="12" spans="1:4" ht="11.25">
      <c r="A12" s="54"/>
      <c r="B12" s="55"/>
      <c r="C12" s="56"/>
      <c r="D12" s="57"/>
    </row>
    <row r="13" spans="1:4" ht="11.25">
      <c r="A13" s="54"/>
      <c r="B13" s="55"/>
      <c r="C13" s="56"/>
      <c r="D13" s="57"/>
    </row>
    <row r="14" spans="1:4" ht="11.25">
      <c r="A14" s="54"/>
      <c r="B14" s="55"/>
      <c r="C14" s="56"/>
      <c r="D14" s="57"/>
    </row>
    <row r="15" spans="1:4" ht="11.25">
      <c r="A15" s="54"/>
      <c r="B15" s="55"/>
      <c r="C15" s="56"/>
      <c r="D15" s="57"/>
    </row>
    <row r="16" spans="1:4" ht="11.25">
      <c r="A16" s="54"/>
      <c r="B16" s="54"/>
      <c r="C16" s="56"/>
      <c r="D16" s="57"/>
    </row>
    <row r="17" spans="1:4" ht="11.25">
      <c r="A17" s="54"/>
      <c r="B17" s="55"/>
      <c r="C17" s="56"/>
      <c r="D17" s="57"/>
    </row>
    <row r="18" spans="1:4" ht="11.25">
      <c r="A18" s="54"/>
      <c r="B18" s="55" t="s">
        <v>215</v>
      </c>
      <c r="C18" s="56"/>
      <c r="D18" s="57"/>
    </row>
    <row r="19" spans="1:4" ht="11.25">
      <c r="A19" s="54"/>
      <c r="B19" s="55"/>
      <c r="C19" s="56"/>
      <c r="D19" s="57"/>
    </row>
    <row r="20" spans="1:4" ht="11.25">
      <c r="A20" s="54"/>
      <c r="B20" s="55"/>
      <c r="C20" s="56"/>
      <c r="D20" s="57"/>
    </row>
    <row r="21" spans="1:4" ht="11.25">
      <c r="A21" s="54"/>
      <c r="B21" s="55"/>
      <c r="C21" s="56"/>
      <c r="D21" s="57"/>
    </row>
    <row r="22" spans="1:4" ht="11.25">
      <c r="A22" s="54"/>
      <c r="B22" s="55"/>
      <c r="C22" s="56"/>
      <c r="D22" s="57"/>
    </row>
    <row r="23" spans="1:4" ht="11.25">
      <c r="A23" s="54"/>
      <c r="B23" s="55"/>
      <c r="C23" s="56"/>
      <c r="D23" s="57"/>
    </row>
    <row r="24" spans="1:4" ht="11.25">
      <c r="A24" s="54"/>
      <c r="B24" s="55"/>
      <c r="C24" s="56"/>
      <c r="D24" s="57"/>
    </row>
    <row r="25" spans="1:4" ht="11.25">
      <c r="A25" s="54"/>
      <c r="B25" s="55"/>
      <c r="C25" s="56"/>
      <c r="D25" s="57"/>
    </row>
    <row r="26" spans="1:4" ht="11.25">
      <c r="A26" s="54"/>
      <c r="B26" s="55"/>
      <c r="C26" s="56"/>
      <c r="D26" s="57"/>
    </row>
    <row r="27" spans="1:4" ht="11.25">
      <c r="A27" s="54"/>
      <c r="B27" s="55"/>
      <c r="C27" s="56"/>
      <c r="D27" s="57"/>
    </row>
    <row r="28" spans="1:4" ht="11.25">
      <c r="A28" s="54"/>
      <c r="B28" s="55"/>
      <c r="C28" s="56"/>
      <c r="D28" s="57"/>
    </row>
    <row r="29" spans="1:4" ht="11.25">
      <c r="A29" s="54"/>
      <c r="B29" s="55"/>
      <c r="C29" s="56"/>
      <c r="D29" s="57"/>
    </row>
    <row r="30" spans="1:4" ht="11.25">
      <c r="A30" s="54"/>
      <c r="B30" s="55"/>
      <c r="C30" s="56"/>
      <c r="D30" s="57"/>
    </row>
    <row r="31" spans="1:4" ht="11.25">
      <c r="A31" s="54"/>
      <c r="B31" s="54"/>
      <c r="C31" s="56"/>
      <c r="D31" s="57"/>
    </row>
    <row r="32" spans="1:4" ht="11.25">
      <c r="A32" s="170"/>
      <c r="B32" s="171" t="s">
        <v>157</v>
      </c>
      <c r="C32" s="174">
        <f>SUM(C8:C31)</f>
        <v>0</v>
      </c>
      <c r="D32" s="174">
        <v>0</v>
      </c>
    </row>
    <row r="35" spans="1:4" ht="22.5">
      <c r="A35" s="170" t="s">
        <v>126</v>
      </c>
      <c r="B35" s="171"/>
      <c r="C35" s="48"/>
      <c r="D35" s="174" t="s">
        <v>40</v>
      </c>
    </row>
    <row r="36" spans="1:4" ht="11.25">
      <c r="A36" s="51"/>
      <c r="B36" s="51"/>
      <c r="C36" s="52"/>
      <c r="D36" s="53"/>
    </row>
    <row r="37" spans="1:4" ht="11.25">
      <c r="A37" s="170" t="s">
        <v>0</v>
      </c>
      <c r="B37" s="171" t="s">
        <v>1</v>
      </c>
      <c r="C37" s="174" t="s">
        <v>28</v>
      </c>
      <c r="D37" s="174" t="s">
        <v>41</v>
      </c>
    </row>
    <row r="38" spans="1:4" ht="11.25">
      <c r="A38" s="54"/>
      <c r="B38" s="55"/>
      <c r="C38" s="56"/>
      <c r="D38" s="57"/>
    </row>
    <row r="39" spans="1:4" ht="11.25">
      <c r="A39" s="54"/>
      <c r="B39" s="55"/>
      <c r="C39" s="56"/>
      <c r="D39" s="57"/>
    </row>
    <row r="40" spans="1:4" ht="11.25">
      <c r="A40" s="54"/>
      <c r="B40" s="55"/>
      <c r="C40" s="56"/>
      <c r="D40" s="57"/>
    </row>
    <row r="41" spans="1:4" ht="11.25">
      <c r="A41" s="54"/>
      <c r="B41" s="55"/>
      <c r="C41" s="56"/>
      <c r="D41" s="57"/>
    </row>
    <row r="42" spans="1:4" ht="11.25">
      <c r="A42" s="54"/>
      <c r="B42" s="55"/>
      <c r="C42" s="56"/>
      <c r="D42" s="57"/>
    </row>
    <row r="43" spans="1:4" ht="11.25">
      <c r="A43" s="54"/>
      <c r="B43" s="55"/>
      <c r="C43" s="56"/>
      <c r="D43" s="57"/>
    </row>
    <row r="44" spans="1:4" ht="11.25">
      <c r="A44" s="54"/>
      <c r="B44" s="55"/>
      <c r="C44" s="56"/>
      <c r="D44" s="57"/>
    </row>
    <row r="45" spans="1:4" ht="11.25">
      <c r="A45" s="54"/>
      <c r="B45" s="55"/>
      <c r="C45" s="56"/>
      <c r="D45" s="57"/>
    </row>
    <row r="46" spans="1:4" ht="11.25">
      <c r="A46" s="54"/>
      <c r="B46" s="54"/>
      <c r="C46" s="56"/>
      <c r="D46" s="57"/>
    </row>
    <row r="47" spans="1:4" ht="11.25">
      <c r="A47" s="54"/>
      <c r="B47" s="55"/>
      <c r="C47" s="56"/>
      <c r="D47" s="57"/>
    </row>
    <row r="48" spans="1:4" ht="11.25">
      <c r="A48" s="54"/>
      <c r="B48" s="55"/>
      <c r="C48" s="56"/>
      <c r="D48" s="57"/>
    </row>
    <row r="49" spans="1:4" ht="11.25">
      <c r="A49" s="54"/>
      <c r="B49" s="55"/>
      <c r="C49" s="56"/>
      <c r="D49" s="57"/>
    </row>
    <row r="50" spans="1:4" ht="11.25">
      <c r="A50" s="54"/>
      <c r="B50" s="55"/>
      <c r="C50" s="56"/>
      <c r="D50" s="57"/>
    </row>
    <row r="51" spans="1:4" ht="11.25">
      <c r="A51" s="54"/>
      <c r="B51" s="55"/>
      <c r="C51" s="56"/>
      <c r="D51" s="57"/>
    </row>
    <row r="52" spans="1:4" ht="11.25">
      <c r="A52" s="54"/>
      <c r="B52" s="55"/>
      <c r="C52" s="56"/>
      <c r="D52" s="57"/>
    </row>
    <row r="53" spans="1:4" ht="11.25">
      <c r="A53" s="54"/>
      <c r="B53" s="55"/>
      <c r="C53" s="56"/>
      <c r="D53" s="57"/>
    </row>
    <row r="54" spans="1:4" ht="11.25">
      <c r="A54" s="54"/>
      <c r="B54" s="55"/>
      <c r="C54" s="56"/>
      <c r="D54" s="57"/>
    </row>
    <row r="55" spans="1:4" ht="11.25">
      <c r="A55" s="54"/>
      <c r="B55" s="55"/>
      <c r="C55" s="56"/>
      <c r="D55" s="57"/>
    </row>
    <row r="56" spans="1:4" ht="11.25">
      <c r="A56" s="54"/>
      <c r="B56" s="55"/>
      <c r="C56" s="56"/>
      <c r="D56" s="57"/>
    </row>
    <row r="57" spans="1:4" ht="11.25">
      <c r="A57" s="54"/>
      <c r="B57" s="55"/>
      <c r="C57" s="56"/>
      <c r="D57" s="57"/>
    </row>
    <row r="58" spans="1:4" ht="11.25">
      <c r="A58" s="54"/>
      <c r="B58" s="55"/>
      <c r="C58" s="56"/>
      <c r="D58" s="57"/>
    </row>
    <row r="59" spans="1:4" ht="11.25">
      <c r="A59" s="54"/>
      <c r="B59" s="55"/>
      <c r="C59" s="56"/>
      <c r="D59" s="57"/>
    </row>
    <row r="60" spans="1:4" ht="11.25">
      <c r="A60" s="54"/>
      <c r="B60" s="55"/>
      <c r="C60" s="56"/>
      <c r="D60" s="57"/>
    </row>
    <row r="61" spans="1:4" ht="11.25">
      <c r="A61" s="54"/>
      <c r="B61" s="54"/>
      <c r="C61" s="56"/>
      <c r="D61" s="57"/>
    </row>
    <row r="62" spans="1:4" ht="11.25">
      <c r="A62" s="170"/>
      <c r="B62" s="171" t="s">
        <v>160</v>
      </c>
      <c r="C62" s="174">
        <f>SUM(C38:C61)</f>
        <v>0</v>
      </c>
      <c r="D62" s="174">
        <v>0</v>
      </c>
    </row>
  </sheetData>
  <sheetProtection/>
  <mergeCells count="1">
    <mergeCell ref="A5:B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6" sqref="D6"/>
    </sheetView>
  </sheetViews>
  <sheetFormatPr defaultColWidth="11.421875" defaultRowHeight="15"/>
  <cols>
    <col min="1" max="1" width="11.7109375" style="66" customWidth="1"/>
    <col min="2" max="2" width="68.00390625" style="66" customWidth="1"/>
    <col min="3" max="3" width="17.7109375" style="58" customWidth="1"/>
    <col min="4" max="4" width="17.7109375" style="109" customWidth="1"/>
    <col min="5" max="16384" width="11.421875" style="109" customWidth="1"/>
  </cols>
  <sheetData>
    <row r="1" spans="1:3" s="18" customFormat="1" ht="11.25">
      <c r="A1" s="33"/>
      <c r="B1" s="33"/>
      <c r="C1" s="48"/>
    </row>
    <row r="2" spans="1:3" s="18" customFormat="1" ht="11.25">
      <c r="A2" s="33"/>
      <c r="B2" s="33"/>
      <c r="C2" s="48"/>
    </row>
    <row r="3" spans="1:3" s="18" customFormat="1" ht="11.25">
      <c r="A3" s="33"/>
      <c r="B3" s="33"/>
      <c r="C3" s="48"/>
    </row>
    <row r="4" spans="1:3" s="18" customFormat="1" ht="11.25">
      <c r="A4" s="33"/>
      <c r="B4" s="33"/>
      <c r="C4" s="48"/>
    </row>
    <row r="5" s="18" customFormat="1" ht="11.25">
      <c r="C5" s="48"/>
    </row>
    <row r="6" spans="1:4" s="18" customFormat="1" ht="11.25" customHeight="1">
      <c r="A6" s="168" t="s">
        <v>122</v>
      </c>
      <c r="B6" s="169"/>
      <c r="C6" s="48"/>
      <c r="D6" s="172" t="s">
        <v>101</v>
      </c>
    </row>
    <row r="7" spans="1:3" ht="11.25">
      <c r="A7" s="51"/>
      <c r="B7" s="51"/>
      <c r="C7" s="52"/>
    </row>
    <row r="8" spans="1:4" ht="15" customHeight="1">
      <c r="A8" s="170" t="s">
        <v>0</v>
      </c>
      <c r="B8" s="175" t="s">
        <v>1</v>
      </c>
      <c r="C8" s="172" t="s">
        <v>26</v>
      </c>
      <c r="D8" s="172" t="s">
        <v>27</v>
      </c>
    </row>
    <row r="9" spans="1:4" ht="11.25">
      <c r="A9" s="114">
        <v>5500</v>
      </c>
      <c r="B9" s="115" t="s">
        <v>129</v>
      </c>
      <c r="C9" s="116"/>
      <c r="D9" s="117"/>
    </row>
    <row r="10" spans="1:4" s="112" customFormat="1" ht="11.25">
      <c r="A10" s="118">
        <v>5510</v>
      </c>
      <c r="B10" s="119" t="s">
        <v>65</v>
      </c>
      <c r="C10" s="116"/>
      <c r="D10" s="117"/>
    </row>
    <row r="11" spans="1:4" s="112" customFormat="1" ht="11.25">
      <c r="A11" s="118">
        <v>5511</v>
      </c>
      <c r="B11" s="119" t="s">
        <v>130</v>
      </c>
      <c r="C11" s="116"/>
      <c r="D11" s="117"/>
    </row>
    <row r="12" spans="1:4" s="112" customFormat="1" ht="11.25">
      <c r="A12" s="118">
        <v>5512</v>
      </c>
      <c r="B12" s="119" t="s">
        <v>131</v>
      </c>
      <c r="C12" s="116"/>
      <c r="D12" s="117"/>
    </row>
    <row r="13" spans="1:4" s="112" customFormat="1" ht="11.25">
      <c r="A13" s="118">
        <v>5513</v>
      </c>
      <c r="B13" s="119" t="s">
        <v>132</v>
      </c>
      <c r="C13" s="116"/>
      <c r="D13" s="117"/>
    </row>
    <row r="14" spans="1:4" s="112" customFormat="1" ht="11.25">
      <c r="A14" s="118">
        <v>5514</v>
      </c>
      <c r="B14" s="119" t="s">
        <v>133</v>
      </c>
      <c r="C14" s="116"/>
      <c r="D14" s="117"/>
    </row>
    <row r="15" spans="1:4" s="112" customFormat="1" ht="11.25">
      <c r="A15" s="118">
        <v>5515</v>
      </c>
      <c r="B15" s="119" t="s">
        <v>134</v>
      </c>
      <c r="C15" s="116"/>
      <c r="D15" s="117"/>
    </row>
    <row r="16" spans="1:4" s="112" customFormat="1" ht="11.25">
      <c r="A16" s="118">
        <v>5516</v>
      </c>
      <c r="B16" s="119" t="s">
        <v>135</v>
      </c>
      <c r="C16" s="116"/>
      <c r="D16" s="117"/>
    </row>
    <row r="17" spans="1:4" s="112" customFormat="1" ht="11.25">
      <c r="A17" s="118">
        <v>5517</v>
      </c>
      <c r="B17" s="119" t="s">
        <v>136</v>
      </c>
      <c r="C17" s="116"/>
      <c r="D17" s="117"/>
    </row>
    <row r="18" spans="1:4" s="112" customFormat="1" ht="11.25">
      <c r="A18" s="118">
        <v>5518</v>
      </c>
      <c r="B18" s="119" t="s">
        <v>137</v>
      </c>
      <c r="C18" s="116"/>
      <c r="D18" s="117"/>
    </row>
    <row r="19" spans="1:4" s="112" customFormat="1" ht="11.25">
      <c r="A19" s="118">
        <v>5520</v>
      </c>
      <c r="B19" s="119" t="s">
        <v>66</v>
      </c>
      <c r="C19" s="116"/>
      <c r="D19" s="117"/>
    </row>
    <row r="20" spans="1:4" s="112" customFormat="1" ht="11.25">
      <c r="A20" s="118">
        <v>5521</v>
      </c>
      <c r="B20" s="119" t="s">
        <v>138</v>
      </c>
      <c r="C20" s="116"/>
      <c r="D20" s="117"/>
    </row>
    <row r="21" spans="1:4" s="112" customFormat="1" ht="11.25">
      <c r="A21" s="118">
        <v>5522</v>
      </c>
      <c r="B21" s="119" t="s">
        <v>139</v>
      </c>
      <c r="C21" s="116" t="s">
        <v>215</v>
      </c>
      <c r="D21" s="117"/>
    </row>
    <row r="22" spans="1:4" s="112" customFormat="1" ht="11.25">
      <c r="A22" s="118">
        <v>5530</v>
      </c>
      <c r="B22" s="119" t="s">
        <v>67</v>
      </c>
      <c r="C22" s="116"/>
      <c r="D22" s="117"/>
    </row>
    <row r="23" spans="1:4" s="112" customFormat="1" ht="11.25">
      <c r="A23" s="118">
        <v>5531</v>
      </c>
      <c r="B23" s="119" t="s">
        <v>140</v>
      </c>
      <c r="C23" s="116"/>
      <c r="D23" s="117"/>
    </row>
    <row r="24" spans="1:4" s="112" customFormat="1" ht="11.25">
      <c r="A24" s="118">
        <v>5532</v>
      </c>
      <c r="B24" s="119" t="s">
        <v>141</v>
      </c>
      <c r="C24" s="116"/>
      <c r="D24" s="117"/>
    </row>
    <row r="25" spans="1:4" s="112" customFormat="1" ht="11.25">
      <c r="A25" s="118">
        <v>5533</v>
      </c>
      <c r="B25" s="119" t="s">
        <v>142</v>
      </c>
      <c r="C25" s="116"/>
      <c r="D25" s="117"/>
    </row>
    <row r="26" spans="1:4" s="112" customFormat="1" ht="11.25">
      <c r="A26" s="118">
        <v>5534</v>
      </c>
      <c r="B26" s="119" t="s">
        <v>143</v>
      </c>
      <c r="C26" s="116"/>
      <c r="D26" s="117"/>
    </row>
    <row r="27" spans="1:4" s="112" customFormat="1" ht="11.25">
      <c r="A27" s="118">
        <v>5535</v>
      </c>
      <c r="B27" s="119" t="s">
        <v>144</v>
      </c>
      <c r="C27" s="116"/>
      <c r="D27" s="117"/>
    </row>
    <row r="28" spans="1:4" s="112" customFormat="1" ht="11.25">
      <c r="A28" s="118">
        <v>5540</v>
      </c>
      <c r="B28" s="119" t="s">
        <v>68</v>
      </c>
      <c r="C28" s="116"/>
      <c r="D28" s="117"/>
    </row>
    <row r="29" spans="1:4" s="112" customFormat="1" ht="11.25">
      <c r="A29" s="118">
        <v>5541</v>
      </c>
      <c r="B29" s="119" t="s">
        <v>68</v>
      </c>
      <c r="C29" s="116"/>
      <c r="D29" s="117"/>
    </row>
    <row r="30" spans="1:4" s="112" customFormat="1" ht="11.25">
      <c r="A30" s="118">
        <v>5550</v>
      </c>
      <c r="B30" s="120" t="s">
        <v>69</v>
      </c>
      <c r="C30" s="116"/>
      <c r="D30" s="117"/>
    </row>
    <row r="31" spans="1:4" s="112" customFormat="1" ht="11.25">
      <c r="A31" s="118">
        <v>5551</v>
      </c>
      <c r="B31" s="120" t="s">
        <v>69</v>
      </c>
      <c r="C31" s="116"/>
      <c r="D31" s="117"/>
    </row>
    <row r="32" spans="1:4" s="112" customFormat="1" ht="11.25">
      <c r="A32" s="118">
        <v>5590</v>
      </c>
      <c r="B32" s="120" t="s">
        <v>88</v>
      </c>
      <c r="C32" s="116"/>
      <c r="D32" s="117"/>
    </row>
    <row r="33" spans="1:4" s="112" customFormat="1" ht="11.25">
      <c r="A33" s="118">
        <v>5591</v>
      </c>
      <c r="B33" s="120" t="s">
        <v>145</v>
      </c>
      <c r="C33" s="116"/>
      <c r="D33" s="117"/>
    </row>
    <row r="34" spans="1:4" s="112" customFormat="1" ht="11.25">
      <c r="A34" s="118">
        <v>5592</v>
      </c>
      <c r="B34" s="120" t="s">
        <v>146</v>
      </c>
      <c r="C34" s="116"/>
      <c r="D34" s="117"/>
    </row>
    <row r="35" spans="1:4" s="112" customFormat="1" ht="11.25">
      <c r="A35" s="118">
        <v>5593</v>
      </c>
      <c r="B35" s="120" t="s">
        <v>147</v>
      </c>
      <c r="C35" s="116"/>
      <c r="D35" s="117"/>
    </row>
    <row r="36" spans="1:4" s="112" customFormat="1" ht="11.25">
      <c r="A36" s="118">
        <v>5594</v>
      </c>
      <c r="B36" s="120" t="s">
        <v>148</v>
      </c>
      <c r="C36" s="116"/>
      <c r="D36" s="117"/>
    </row>
    <row r="37" spans="1:4" s="112" customFormat="1" ht="11.25">
      <c r="A37" s="118">
        <v>5595</v>
      </c>
      <c r="B37" s="120" t="s">
        <v>149</v>
      </c>
      <c r="C37" s="116"/>
      <c r="D37" s="117"/>
    </row>
    <row r="38" spans="1:4" s="112" customFormat="1" ht="11.25">
      <c r="A38" s="118">
        <v>5596</v>
      </c>
      <c r="B38" s="120" t="s">
        <v>150</v>
      </c>
      <c r="C38" s="116"/>
      <c r="D38" s="117"/>
    </row>
    <row r="39" spans="1:4" s="112" customFormat="1" ht="11.25">
      <c r="A39" s="118">
        <v>5597</v>
      </c>
      <c r="B39" s="120" t="s">
        <v>151</v>
      </c>
      <c r="C39" s="116"/>
      <c r="D39" s="117"/>
    </row>
    <row r="40" spans="1:4" s="112" customFormat="1" ht="11.25">
      <c r="A40" s="118">
        <v>5599</v>
      </c>
      <c r="B40" s="120" t="s">
        <v>152</v>
      </c>
      <c r="C40" s="116"/>
      <c r="D40" s="117"/>
    </row>
    <row r="41" spans="1:4" s="112" customFormat="1" ht="11.25">
      <c r="A41" s="114">
        <v>5600</v>
      </c>
      <c r="B41" s="121" t="s">
        <v>153</v>
      </c>
      <c r="C41" s="116"/>
      <c r="D41" s="117"/>
    </row>
    <row r="42" spans="1:4" s="112" customFormat="1" ht="11.25">
      <c r="A42" s="118">
        <v>5610</v>
      </c>
      <c r="B42" s="120" t="s">
        <v>154</v>
      </c>
      <c r="C42" s="116"/>
      <c r="D42" s="117"/>
    </row>
    <row r="43" spans="1:4" s="112" customFormat="1" ht="11.25">
      <c r="A43" s="122">
        <v>5611</v>
      </c>
      <c r="B43" s="123" t="s">
        <v>155</v>
      </c>
      <c r="C43" s="124"/>
      <c r="D43" s="125"/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8" sqref="C8:C20"/>
    </sheetView>
  </sheetViews>
  <sheetFormatPr defaultColWidth="11.421875" defaultRowHeight="15"/>
  <cols>
    <col min="1" max="1" width="20.7109375" style="87" customWidth="1"/>
    <col min="2" max="2" width="50.7109375" style="87" customWidth="1"/>
    <col min="3" max="3" width="17.7109375" style="87" customWidth="1"/>
    <col min="4" max="16384" width="11.421875" style="87" customWidth="1"/>
  </cols>
  <sheetData>
    <row r="1" ht="11.25">
      <c r="A1" s="33"/>
    </row>
    <row r="2" ht="11.25">
      <c r="A2" s="33"/>
    </row>
    <row r="3" s="105" customFormat="1" ht="11.25">
      <c r="A3" s="33"/>
    </row>
    <row r="4" ht="11.25">
      <c r="A4" s="33"/>
    </row>
    <row r="5" spans="1:3" ht="11.25" customHeight="1">
      <c r="A5" s="176" t="s">
        <v>83</v>
      </c>
      <c r="B5" s="177"/>
      <c r="C5" s="178" t="s">
        <v>95</v>
      </c>
    </row>
    <row r="6" spans="1:3" ht="11.25">
      <c r="A6" s="106"/>
      <c r="B6" s="106"/>
      <c r="C6" s="107"/>
    </row>
    <row r="7" spans="1:3" ht="15" customHeight="1">
      <c r="A7" s="176" t="s">
        <v>0</v>
      </c>
      <c r="B7" s="177" t="s">
        <v>1</v>
      </c>
      <c r="C7" s="178" t="s">
        <v>6</v>
      </c>
    </row>
    <row r="8" spans="1:3" ht="11.25">
      <c r="A8" s="97">
        <v>900001</v>
      </c>
      <c r="B8" s="88" t="s">
        <v>71</v>
      </c>
      <c r="C8" s="179">
        <v>2860180.33</v>
      </c>
    </row>
    <row r="9" spans="1:3" ht="11.25">
      <c r="A9" s="97">
        <v>900002</v>
      </c>
      <c r="B9" s="89" t="s">
        <v>72</v>
      </c>
      <c r="C9" s="179">
        <f>SUM(C10:C14)</f>
        <v>0</v>
      </c>
    </row>
    <row r="10" spans="1:3" ht="11.25">
      <c r="A10" s="95">
        <v>4320</v>
      </c>
      <c r="B10" s="90" t="s">
        <v>73</v>
      </c>
      <c r="C10" s="180"/>
    </row>
    <row r="11" spans="1:3" ht="22.5">
      <c r="A11" s="95">
        <v>4330</v>
      </c>
      <c r="B11" s="90" t="s">
        <v>74</v>
      </c>
      <c r="C11" s="180"/>
    </row>
    <row r="12" spans="1:3" ht="10.5" customHeight="1">
      <c r="A12" s="95">
        <v>4340</v>
      </c>
      <c r="B12" s="90" t="s">
        <v>75</v>
      </c>
      <c r="C12" s="180"/>
    </row>
    <row r="13" spans="1:3" ht="11.25">
      <c r="A13" s="95">
        <v>4399</v>
      </c>
      <c r="B13" s="90" t="s">
        <v>76</v>
      </c>
      <c r="C13" s="180"/>
    </row>
    <row r="14" spans="1:3" ht="11.25">
      <c r="A14" s="96">
        <v>4400</v>
      </c>
      <c r="B14" s="90" t="s">
        <v>77</v>
      </c>
      <c r="C14" s="180"/>
    </row>
    <row r="15" spans="1:3" ht="11.25">
      <c r="A15" s="97">
        <v>900003</v>
      </c>
      <c r="B15" s="89" t="s">
        <v>78</v>
      </c>
      <c r="C15" s="179">
        <f>SUM(C16:C19)</f>
        <v>0</v>
      </c>
    </row>
    <row r="16" spans="1:3" ht="11.25">
      <c r="A16" s="98">
        <v>52</v>
      </c>
      <c r="B16" s="90" t="s">
        <v>79</v>
      </c>
      <c r="C16" s="180"/>
    </row>
    <row r="17" spans="1:3" ht="11.25">
      <c r="A17" s="98">
        <v>62</v>
      </c>
      <c r="B17" s="90" t="s">
        <v>80</v>
      </c>
      <c r="C17" s="180"/>
    </row>
    <row r="18" spans="1:3" ht="11.25">
      <c r="A18" s="101" t="s">
        <v>91</v>
      </c>
      <c r="B18" s="90" t="s">
        <v>81</v>
      </c>
      <c r="C18" s="180"/>
    </row>
    <row r="19" spans="1:3" ht="11.25">
      <c r="A19" s="96">
        <v>4500</v>
      </c>
      <c r="B19" s="91" t="s">
        <v>86</v>
      </c>
      <c r="C19" s="180"/>
    </row>
    <row r="20" spans="1:3" ht="11.25">
      <c r="A20" s="176">
        <v>900004</v>
      </c>
      <c r="B20" s="177" t="s">
        <v>82</v>
      </c>
      <c r="C20" s="181">
        <f>+C8+C9-C15</f>
        <v>2860180.33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0">
      <selection activeCell="C35" sqref="C35"/>
    </sheetView>
  </sheetViews>
  <sheetFormatPr defaultColWidth="11.421875" defaultRowHeight="15"/>
  <cols>
    <col min="1" max="1" width="20.7109375" style="87" customWidth="1"/>
    <col min="2" max="2" width="50.7109375" style="87" customWidth="1"/>
    <col min="3" max="3" width="17.7109375" style="7" customWidth="1"/>
    <col min="4" max="16384" width="11.421875" style="87" customWidth="1"/>
  </cols>
  <sheetData>
    <row r="1" ht="11.25">
      <c r="A1" s="33"/>
    </row>
    <row r="2" ht="11.25">
      <c r="A2" s="33"/>
    </row>
    <row r="3" spans="1:3" s="105" customFormat="1" ht="11.25">
      <c r="A3" s="33"/>
      <c r="C3" s="7"/>
    </row>
    <row r="4" ht="11.25">
      <c r="A4" s="33"/>
    </row>
    <row r="5" spans="1:3" ht="11.25" customHeight="1">
      <c r="A5" s="176" t="s">
        <v>84</v>
      </c>
      <c r="B5" s="177"/>
      <c r="C5" s="182" t="s">
        <v>96</v>
      </c>
    </row>
    <row r="6" spans="1:3" ht="11.25" customHeight="1">
      <c r="A6" s="106"/>
      <c r="B6" s="107"/>
      <c r="C6" s="108"/>
    </row>
    <row r="7" spans="1:3" ht="15" customHeight="1">
      <c r="A7" s="176" t="s">
        <v>0</v>
      </c>
      <c r="B7" s="177" t="s">
        <v>1</v>
      </c>
      <c r="C7" s="182" t="s">
        <v>6</v>
      </c>
    </row>
    <row r="8" spans="1:3" ht="11.25">
      <c r="A8" s="100">
        <v>900001</v>
      </c>
      <c r="B8" s="92" t="s">
        <v>48</v>
      </c>
      <c r="C8" s="183">
        <v>2862413.61</v>
      </c>
    </row>
    <row r="9" spans="1:3" ht="11.25">
      <c r="A9" s="100">
        <v>900002</v>
      </c>
      <c r="B9" s="92" t="s">
        <v>49</v>
      </c>
      <c r="C9" s="183">
        <f>SUM(C10:C26)</f>
        <v>-11085.58</v>
      </c>
    </row>
    <row r="10" spans="1:3" ht="11.25">
      <c r="A10" s="95">
        <v>5100</v>
      </c>
      <c r="B10" s="93" t="s">
        <v>50</v>
      </c>
      <c r="C10" s="184"/>
    </row>
    <row r="11" spans="1:3" ht="11.25">
      <c r="A11" s="95">
        <v>5200</v>
      </c>
      <c r="B11" s="93" t="s">
        <v>51</v>
      </c>
      <c r="C11" s="184"/>
    </row>
    <row r="12" spans="1:3" ht="11.25">
      <c r="A12" s="95">
        <v>5300</v>
      </c>
      <c r="B12" s="93" t="s">
        <v>52</v>
      </c>
      <c r="C12" s="184"/>
    </row>
    <row r="13" spans="1:3" ht="11.25">
      <c r="A13" s="95">
        <v>5400</v>
      </c>
      <c r="B13" s="93" t="s">
        <v>53</v>
      </c>
      <c r="C13" s="184"/>
    </row>
    <row r="14" spans="1:3" ht="11.25">
      <c r="A14" s="95">
        <v>5500</v>
      </c>
      <c r="B14" s="93" t="s">
        <v>54</v>
      </c>
      <c r="C14" s="184"/>
    </row>
    <row r="15" spans="1:3" ht="11.25">
      <c r="A15" s="95">
        <v>5600</v>
      </c>
      <c r="B15" s="93" t="s">
        <v>55</v>
      </c>
      <c r="C15" s="184"/>
    </row>
    <row r="16" spans="1:3" ht="11.25">
      <c r="A16" s="95">
        <v>5700</v>
      </c>
      <c r="B16" s="93" t="s">
        <v>56</v>
      </c>
      <c r="C16" s="184"/>
    </row>
    <row r="17" spans="1:3" ht="11.25">
      <c r="A17" s="95" t="s">
        <v>94</v>
      </c>
      <c r="B17" s="93" t="s">
        <v>57</v>
      </c>
      <c r="C17" s="184"/>
    </row>
    <row r="18" spans="1:3" ht="11.25">
      <c r="A18" s="95">
        <v>5900</v>
      </c>
      <c r="B18" s="93" t="s">
        <v>58</v>
      </c>
      <c r="C18" s="184"/>
    </row>
    <row r="19" spans="1:3" ht="11.25">
      <c r="A19" s="98">
        <v>6200</v>
      </c>
      <c r="B19" s="93" t="s">
        <v>59</v>
      </c>
      <c r="C19" s="184"/>
    </row>
    <row r="20" spans="1:3" ht="11.25">
      <c r="A20" s="98">
        <v>7200</v>
      </c>
      <c r="B20" s="93" t="s">
        <v>60</v>
      </c>
      <c r="C20" s="184"/>
    </row>
    <row r="21" spans="1:3" ht="11.25">
      <c r="A21" s="98">
        <v>7300</v>
      </c>
      <c r="B21" s="93" t="s">
        <v>61</v>
      </c>
      <c r="C21" s="184"/>
    </row>
    <row r="22" spans="1:3" ht="11.25">
      <c r="A22" s="98">
        <v>7500</v>
      </c>
      <c r="B22" s="93" t="s">
        <v>62</v>
      </c>
      <c r="C22" s="184"/>
    </row>
    <row r="23" spans="1:3" ht="11.25">
      <c r="A23" s="98">
        <v>7900</v>
      </c>
      <c r="B23" s="93" t="s">
        <v>63</v>
      </c>
      <c r="C23" s="184"/>
    </row>
    <row r="24" spans="1:3" ht="11.25">
      <c r="A24" s="98">
        <v>9100</v>
      </c>
      <c r="B24" s="93" t="s">
        <v>85</v>
      </c>
      <c r="C24" s="184"/>
    </row>
    <row r="25" spans="1:3" ht="11.25">
      <c r="A25" s="98">
        <v>9900</v>
      </c>
      <c r="B25" s="93" t="s">
        <v>64</v>
      </c>
      <c r="C25" s="184"/>
    </row>
    <row r="26" spans="1:3" ht="11.25">
      <c r="A26" s="98">
        <v>7400</v>
      </c>
      <c r="B26" s="94" t="s">
        <v>87</v>
      </c>
      <c r="C26" s="184">
        <v>-11085.58</v>
      </c>
    </row>
    <row r="27" spans="1:3" ht="11.25">
      <c r="A27" s="100">
        <v>900003</v>
      </c>
      <c r="B27" s="92" t="s">
        <v>90</v>
      </c>
      <c r="C27" s="183">
        <f>SUM(C28:C34)</f>
        <v>0</v>
      </c>
    </row>
    <row r="28" spans="1:3" ht="22.5">
      <c r="A28" s="95">
        <v>5510</v>
      </c>
      <c r="B28" s="93" t="s">
        <v>65</v>
      </c>
      <c r="C28" s="184"/>
    </row>
    <row r="29" spans="1:3" ht="11.25">
      <c r="A29" s="95">
        <v>5520</v>
      </c>
      <c r="B29" s="93" t="s">
        <v>66</v>
      </c>
      <c r="C29" s="184"/>
    </row>
    <row r="30" spans="1:3" ht="11.25">
      <c r="A30" s="95">
        <v>5530</v>
      </c>
      <c r="B30" s="93" t="s">
        <v>67</v>
      </c>
      <c r="C30" s="184"/>
    </row>
    <row r="31" spans="1:3" ht="22.5">
      <c r="A31" s="95">
        <v>5540</v>
      </c>
      <c r="B31" s="93" t="s">
        <v>68</v>
      </c>
      <c r="C31" s="184"/>
    </row>
    <row r="32" spans="1:3" ht="11.25">
      <c r="A32" s="95">
        <v>5550</v>
      </c>
      <c r="B32" s="93" t="s">
        <v>69</v>
      </c>
      <c r="C32" s="184"/>
    </row>
    <row r="33" spans="1:3" ht="11.25">
      <c r="A33" s="95">
        <v>5590</v>
      </c>
      <c r="B33" s="93" t="s">
        <v>88</v>
      </c>
      <c r="C33" s="184"/>
    </row>
    <row r="34" spans="1:3" ht="11.25">
      <c r="A34" s="95">
        <v>5600</v>
      </c>
      <c r="B34" s="94" t="s">
        <v>89</v>
      </c>
      <c r="C34" s="184"/>
    </row>
    <row r="35" spans="1:3" ht="11.25">
      <c r="A35" s="176">
        <v>900004</v>
      </c>
      <c r="B35" s="177" t="s">
        <v>70</v>
      </c>
      <c r="C35" s="185">
        <f>+C8-C9+C27</f>
        <v>2873499.19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C22" sqref="C2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7" width="17.7109375" style="7" customWidth="1"/>
    <col min="8" max="9" width="11.421875" style="6" customWidth="1"/>
    <col min="10" max="16384" width="11.421875" style="6" customWidth="1"/>
  </cols>
  <sheetData>
    <row r="1" spans="1:7" ht="11.25">
      <c r="A1" s="1"/>
      <c r="B1" s="1"/>
      <c r="G1" s="14"/>
    </row>
    <row r="2" spans="1:4" ht="11.25">
      <c r="A2" s="1"/>
      <c r="B2" s="1"/>
      <c r="C2" s="10"/>
      <c r="D2" s="10"/>
    </row>
    <row r="3" spans="2:4" ht="11.25">
      <c r="B3" s="1"/>
      <c r="C3" s="10"/>
      <c r="D3" s="10"/>
    </row>
    <row r="5" spans="1:7" s="16" customFormat="1" ht="11.25" customHeight="1">
      <c r="A5" s="135" t="s">
        <v>44</v>
      </c>
      <c r="B5" s="135"/>
      <c r="C5" s="15"/>
      <c r="D5" s="15"/>
      <c r="E5" s="7"/>
      <c r="F5" s="7"/>
      <c r="G5" s="136" t="s">
        <v>4</v>
      </c>
    </row>
    <row r="6" spans="1:7" ht="11.25">
      <c r="A6" s="8"/>
      <c r="B6" s="8"/>
      <c r="C6" s="2"/>
      <c r="D6" s="2"/>
      <c r="E6" s="2"/>
      <c r="F6" s="2"/>
      <c r="G6" s="2"/>
    </row>
    <row r="7" spans="1:7" ht="15" customHeight="1">
      <c r="A7" s="136" t="s">
        <v>0</v>
      </c>
      <c r="B7" s="136" t="s">
        <v>1</v>
      </c>
      <c r="C7" s="136" t="s">
        <v>2</v>
      </c>
      <c r="D7" s="136">
        <v>2015</v>
      </c>
      <c r="E7" s="136" t="s">
        <v>92</v>
      </c>
      <c r="F7" s="136" t="s">
        <v>47</v>
      </c>
      <c r="G7" s="136" t="s">
        <v>5</v>
      </c>
    </row>
    <row r="8" spans="1:7" ht="15">
      <c r="A8" s="127" t="str">
        <f>MID(B8,1,9)</f>
        <v>112200001</v>
      </c>
      <c r="B8" s="128" t="s">
        <v>162</v>
      </c>
      <c r="C8" s="137"/>
      <c r="D8" s="138"/>
      <c r="E8" s="137"/>
      <c r="F8" s="137"/>
      <c r="G8" s="137">
        <v>146.44</v>
      </c>
    </row>
    <row r="9" spans="1:7" ht="11.25">
      <c r="A9" s="63"/>
      <c r="B9" s="63"/>
      <c r="C9" s="139"/>
      <c r="D9" s="139"/>
      <c r="E9" s="139"/>
      <c r="F9" s="139"/>
      <c r="G9" s="139"/>
    </row>
    <row r="10" spans="1:7" ht="11.25">
      <c r="A10" s="63"/>
      <c r="B10" s="63"/>
      <c r="C10" s="139"/>
      <c r="D10" s="139"/>
      <c r="E10" s="139"/>
      <c r="F10" s="139"/>
      <c r="G10" s="139"/>
    </row>
    <row r="11" spans="1:7" ht="11.25">
      <c r="A11" s="63"/>
      <c r="B11" s="63"/>
      <c r="C11" s="139"/>
      <c r="D11" s="139"/>
      <c r="E11" s="139"/>
      <c r="F11" s="139"/>
      <c r="G11" s="139"/>
    </row>
    <row r="12" spans="1:7" ht="11.25">
      <c r="A12" s="63"/>
      <c r="B12" s="63"/>
      <c r="C12" s="139"/>
      <c r="D12" s="139"/>
      <c r="E12" s="139"/>
      <c r="F12" s="139"/>
      <c r="G12" s="139"/>
    </row>
    <row r="13" spans="1:9" ht="11.25">
      <c r="A13" s="63"/>
      <c r="B13" s="63"/>
      <c r="C13" s="139"/>
      <c r="D13" s="139"/>
      <c r="E13" s="139"/>
      <c r="F13" s="139"/>
      <c r="G13" s="139"/>
      <c r="I13" s="17"/>
    </row>
    <row r="14" spans="1:7" ht="11.25">
      <c r="A14" s="136"/>
      <c r="B14" s="136" t="s">
        <v>104</v>
      </c>
      <c r="C14" s="140">
        <f>SUM(C8:C13)</f>
        <v>0</v>
      </c>
      <c r="D14" s="140">
        <f>SUM(D8:D13)</f>
        <v>0</v>
      </c>
      <c r="E14" s="140">
        <f>SUM(E8:E13)</f>
        <v>0</v>
      </c>
      <c r="F14" s="140">
        <f>SUM(F8:F13)</f>
        <v>0</v>
      </c>
      <c r="G14" s="140">
        <f>SUM(G8:G13)</f>
        <v>146.44</v>
      </c>
    </row>
    <row r="15" spans="1:7" ht="11.25">
      <c r="A15" s="66"/>
      <c r="B15" s="66"/>
      <c r="C15" s="69"/>
      <c r="D15" s="69"/>
      <c r="E15" s="69"/>
      <c r="F15" s="69"/>
      <c r="G15" s="69"/>
    </row>
    <row r="16" spans="1:7" ht="11.25">
      <c r="A16" s="66"/>
      <c r="B16" s="66"/>
      <c r="C16" s="69"/>
      <c r="D16" s="69"/>
      <c r="E16" s="69"/>
      <c r="F16" s="69"/>
      <c r="G16" s="69"/>
    </row>
    <row r="17" spans="1:7" s="16" customFormat="1" ht="11.25" customHeight="1">
      <c r="A17" s="135" t="s">
        <v>45</v>
      </c>
      <c r="B17" s="135"/>
      <c r="C17" s="15"/>
      <c r="D17" s="15"/>
      <c r="E17" s="7"/>
      <c r="F17" s="7"/>
      <c r="G17" s="136" t="s">
        <v>4</v>
      </c>
    </row>
    <row r="18" spans="1:7" ht="11.25">
      <c r="A18" s="8"/>
      <c r="B18" s="8"/>
      <c r="C18" s="2"/>
      <c r="D18" s="2"/>
      <c r="E18" s="2"/>
      <c r="F18" s="2"/>
      <c r="G18" s="2"/>
    </row>
    <row r="19" spans="1:7" ht="15" customHeight="1">
      <c r="A19" s="136" t="s">
        <v>0</v>
      </c>
      <c r="B19" s="136" t="s">
        <v>1</v>
      </c>
      <c r="C19" s="136" t="s">
        <v>2</v>
      </c>
      <c r="D19" s="136">
        <v>2015</v>
      </c>
      <c r="E19" s="136" t="s">
        <v>92</v>
      </c>
      <c r="F19" s="136" t="s">
        <v>47</v>
      </c>
      <c r="G19" s="136" t="s">
        <v>5</v>
      </c>
    </row>
    <row r="20" spans="1:7" ht="15">
      <c r="A20" s="127" t="str">
        <f>MID(B20,1,9)</f>
        <v>112400001</v>
      </c>
      <c r="B20" s="129" t="s">
        <v>161</v>
      </c>
      <c r="C20" s="137">
        <v>0</v>
      </c>
      <c r="D20" s="139"/>
      <c r="E20" s="139"/>
      <c r="F20" s="139"/>
      <c r="G20" s="139"/>
    </row>
    <row r="21" spans="1:7" s="102" customFormat="1" ht="11.25">
      <c r="A21" s="63"/>
      <c r="B21" s="63"/>
      <c r="C21" s="139"/>
      <c r="D21" s="139"/>
      <c r="E21" s="139"/>
      <c r="F21" s="139"/>
      <c r="G21" s="139"/>
    </row>
    <row r="22" spans="1:7" ht="11.25">
      <c r="A22" s="63"/>
      <c r="B22" s="63"/>
      <c r="C22" s="139"/>
      <c r="D22" s="139"/>
      <c r="E22" s="139"/>
      <c r="F22" s="139"/>
      <c r="G22" s="139"/>
    </row>
    <row r="23" spans="1:7" ht="11.25">
      <c r="A23" s="63"/>
      <c r="B23" s="63"/>
      <c r="C23" s="139"/>
      <c r="D23" s="139"/>
      <c r="E23" s="139"/>
      <c r="F23" s="139"/>
      <c r="G23" s="139"/>
    </row>
    <row r="24" spans="1:7" ht="11.25">
      <c r="A24" s="136"/>
      <c r="B24" s="136" t="s">
        <v>105</v>
      </c>
      <c r="C24" s="140">
        <f>SUM(C20:C23)</f>
        <v>0</v>
      </c>
      <c r="D24" s="140">
        <f>SUM(D20:D23)</f>
        <v>0</v>
      </c>
      <c r="E24" s="140">
        <f>SUM(E20:E23)</f>
        <v>0</v>
      </c>
      <c r="F24" s="140">
        <f>SUM(F20:F23)</f>
        <v>0</v>
      </c>
      <c r="G24" s="140">
        <f>SUM(G20:G23)</f>
        <v>0</v>
      </c>
    </row>
  </sheetData>
  <sheetProtection/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7 C19"/>
  </dataValidations>
  <printOptions/>
  <pageMargins left="0.7" right="0.7" top="0.75" bottom="0.75" header="0.3" footer="0.3"/>
  <pageSetup horizontalDpi="600" verticalDpi="600" orientation="portrait" scale="72" r:id="rId1"/>
  <ignoredErrors>
    <ignoredError sqref="E19:G19 G7 E7:F7" numberStoredAsText="1"/>
    <ignoredError sqref="D14:D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F13" sqref="F13"/>
    </sheetView>
  </sheetViews>
  <sheetFormatPr defaultColWidth="11.421875" defaultRowHeight="15"/>
  <cols>
    <col min="1" max="1" width="28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1" spans="1:4" ht="11.25">
      <c r="A1" s="1"/>
      <c r="B1" s="1"/>
      <c r="D1" s="5"/>
    </row>
    <row r="2" spans="1:2" ht="11.25">
      <c r="A2" s="1"/>
      <c r="B2" s="1"/>
    </row>
    <row r="5" spans="1:4" s="16" customFormat="1" ht="11.25" customHeight="1">
      <c r="A5" s="135" t="s">
        <v>12</v>
      </c>
      <c r="B5" s="104"/>
      <c r="C5" s="20"/>
      <c r="D5" s="136" t="s">
        <v>13</v>
      </c>
    </row>
    <row r="6" spans="1:4" ht="11.25">
      <c r="A6" s="21"/>
      <c r="B6" s="21"/>
      <c r="C6" s="22"/>
      <c r="D6" s="23"/>
    </row>
    <row r="7" spans="1:4" ht="15" customHeight="1">
      <c r="A7" s="136" t="s">
        <v>0</v>
      </c>
      <c r="B7" s="136" t="s">
        <v>1</v>
      </c>
      <c r="C7" s="136" t="s">
        <v>2</v>
      </c>
      <c r="D7" s="136" t="s">
        <v>14</v>
      </c>
    </row>
    <row r="8" spans="1:4" ht="11.25">
      <c r="A8" s="67"/>
      <c r="B8" s="62"/>
      <c r="C8" s="61"/>
      <c r="D8" s="62"/>
    </row>
    <row r="9" spans="1:4" s="112" customFormat="1" ht="11.25">
      <c r="A9" s="67"/>
      <c r="B9" s="62"/>
      <c r="C9" s="61"/>
      <c r="D9" s="62"/>
    </row>
    <row r="10" spans="1:4" s="112" customFormat="1" ht="11.25">
      <c r="A10" s="67"/>
      <c r="B10" s="62"/>
      <c r="C10" s="61"/>
      <c r="D10" s="62"/>
    </row>
    <row r="11" spans="1:4" s="112" customFormat="1" ht="11.25">
      <c r="A11" s="67"/>
      <c r="B11" s="62"/>
      <c r="C11" s="61"/>
      <c r="D11" s="62"/>
    </row>
    <row r="12" spans="1:4" ht="11.25">
      <c r="A12" s="67"/>
      <c r="B12" s="62" t="s">
        <v>215</v>
      </c>
      <c r="C12" s="61"/>
      <c r="D12" s="62"/>
    </row>
    <row r="13" spans="1:4" ht="11.25">
      <c r="A13" s="67"/>
      <c r="B13" s="62"/>
      <c r="C13" s="61"/>
      <c r="D13" s="62"/>
    </row>
    <row r="14" spans="1:4" ht="11.25">
      <c r="A14" s="67"/>
      <c r="B14" s="62"/>
      <c r="C14" s="61"/>
      <c r="D14" s="62"/>
    </row>
    <row r="15" spans="1:4" ht="11.25">
      <c r="A15" s="67"/>
      <c r="B15" s="62"/>
      <c r="C15" s="61"/>
      <c r="D15" s="62"/>
    </row>
    <row r="16" spans="1:4" ht="11.25">
      <c r="A16" s="136"/>
      <c r="B16" s="136" t="s">
        <v>102</v>
      </c>
      <c r="C16" s="140">
        <f>SUM(C8:C15)</f>
        <v>0</v>
      </c>
      <c r="D16" s="136"/>
    </row>
    <row r="17" spans="1:4" ht="11.25">
      <c r="A17" s="66"/>
      <c r="B17" s="66"/>
      <c r="C17" s="69"/>
      <c r="D17" s="66"/>
    </row>
    <row r="18" spans="1:4" ht="11.25">
      <c r="A18" s="66"/>
      <c r="B18" s="66"/>
      <c r="C18" s="69"/>
      <c r="D18" s="66"/>
    </row>
    <row r="19" spans="1:4" s="16" customFormat="1" ht="11.25" customHeight="1">
      <c r="A19" s="135" t="s">
        <v>15</v>
      </c>
      <c r="B19" s="66"/>
      <c r="C19" s="20"/>
      <c r="D19" s="136" t="s">
        <v>13</v>
      </c>
    </row>
    <row r="20" spans="1:4" ht="11.25">
      <c r="A20" s="21"/>
      <c r="B20" s="21"/>
      <c r="C20" s="22"/>
      <c r="D20" s="23"/>
    </row>
    <row r="21" spans="1:4" ht="15" customHeight="1">
      <c r="A21" s="136" t="s">
        <v>0</v>
      </c>
      <c r="B21" s="136" t="s">
        <v>1</v>
      </c>
      <c r="C21" s="136" t="s">
        <v>2</v>
      </c>
      <c r="D21" s="136" t="s">
        <v>14</v>
      </c>
    </row>
    <row r="22" spans="1:4" ht="11.25">
      <c r="A22" s="68"/>
      <c r="B22" s="71"/>
      <c r="C22" s="61"/>
      <c r="D22" s="62"/>
    </row>
    <row r="23" spans="1:4" s="109" customFormat="1" ht="11.25">
      <c r="A23" s="68"/>
      <c r="B23" s="71"/>
      <c r="C23" s="61"/>
      <c r="D23" s="62"/>
    </row>
    <row r="24" spans="1:4" s="109" customFormat="1" ht="11.25">
      <c r="A24" s="68"/>
      <c r="B24" s="71"/>
      <c r="C24" s="61"/>
      <c r="D24" s="62"/>
    </row>
    <row r="25" spans="1:4" ht="11.25">
      <c r="A25" s="68"/>
      <c r="B25" s="71"/>
      <c r="C25" s="61"/>
      <c r="D25" s="62"/>
    </row>
    <row r="26" spans="1:4" ht="11.25">
      <c r="A26" s="136"/>
      <c r="B26" s="136" t="s">
        <v>103</v>
      </c>
      <c r="C26" s="140">
        <f>SUM(C22:C25)</f>
        <v>0</v>
      </c>
      <c r="D26" s="136"/>
    </row>
    <row r="28" ht="11.25">
      <c r="B28" s="6">
        <f>+UPPER(B17)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C16" sqref="C16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7" width="22.7109375" style="6" customWidth="1"/>
    <col min="8" max="16384" width="11.421875" style="6" customWidth="1"/>
  </cols>
  <sheetData>
    <row r="1" spans="1:7" s="16" customFormat="1" ht="11.25" customHeight="1">
      <c r="A1" s="24"/>
      <c r="B1" s="24"/>
      <c r="C1" s="113"/>
      <c r="D1" s="24"/>
      <c r="E1" s="24"/>
      <c r="F1" s="24"/>
      <c r="G1" s="25"/>
    </row>
    <row r="2" spans="1:7" s="16" customFormat="1" ht="11.25" customHeight="1">
      <c r="A2" s="24"/>
      <c r="B2" s="24"/>
      <c r="C2" s="113"/>
      <c r="D2" s="24"/>
      <c r="E2" s="24"/>
      <c r="F2" s="24"/>
      <c r="G2" s="24"/>
    </row>
    <row r="5" spans="1:7" ht="11.25" customHeight="1">
      <c r="A5" s="141" t="s">
        <v>16</v>
      </c>
      <c r="B5" s="141"/>
      <c r="G5" s="142" t="s">
        <v>17</v>
      </c>
    </row>
    <row r="6" spans="1:7" ht="11.25">
      <c r="A6" s="111"/>
      <c r="B6" s="111"/>
      <c r="C6" s="32"/>
      <c r="D6" s="111"/>
      <c r="E6" s="111"/>
      <c r="F6" s="111"/>
      <c r="G6" s="111"/>
    </row>
    <row r="7" spans="1:7" ht="15" customHeight="1">
      <c r="A7" s="142" t="s">
        <v>0</v>
      </c>
      <c r="B7" s="142" t="s">
        <v>1</v>
      </c>
      <c r="C7" s="142" t="s">
        <v>2</v>
      </c>
      <c r="D7" s="142" t="s">
        <v>3</v>
      </c>
      <c r="E7" s="142" t="s">
        <v>18</v>
      </c>
      <c r="F7" s="142" t="s">
        <v>19</v>
      </c>
      <c r="G7" s="142" t="s">
        <v>20</v>
      </c>
    </row>
    <row r="8" spans="1:7" ht="11.25">
      <c r="A8" s="72"/>
      <c r="B8" s="72"/>
      <c r="C8" s="60"/>
      <c r="D8" s="73"/>
      <c r="E8" s="74"/>
      <c r="F8" s="72"/>
      <c r="G8" s="72"/>
    </row>
    <row r="9" spans="1:7" s="112" customFormat="1" ht="11.25">
      <c r="A9" s="72"/>
      <c r="B9" s="72"/>
      <c r="C9" s="60"/>
      <c r="D9" s="74"/>
      <c r="E9" s="74"/>
      <c r="F9" s="72"/>
      <c r="G9" s="72"/>
    </row>
    <row r="10" spans="1:7" s="112" customFormat="1" ht="11.25">
      <c r="A10" s="72"/>
      <c r="B10" s="72"/>
      <c r="C10" s="60"/>
      <c r="D10" s="74"/>
      <c r="E10" s="74"/>
      <c r="F10" s="72"/>
      <c r="G10" s="72"/>
    </row>
    <row r="11" spans="1:7" s="112" customFormat="1" ht="11.25">
      <c r="A11" s="72"/>
      <c r="B11" s="72" t="s">
        <v>215</v>
      </c>
      <c r="C11" s="60"/>
      <c r="D11" s="74"/>
      <c r="E11" s="74"/>
      <c r="F11" s="72"/>
      <c r="G11" s="72"/>
    </row>
    <row r="12" spans="1:7" s="112" customFormat="1" ht="11.25">
      <c r="A12" s="72"/>
      <c r="B12" s="72"/>
      <c r="C12" s="60"/>
      <c r="D12" s="74"/>
      <c r="E12" s="74"/>
      <c r="F12" s="72"/>
      <c r="G12" s="72"/>
    </row>
    <row r="13" spans="1:7" s="112" customFormat="1" ht="11.25">
      <c r="A13" s="72"/>
      <c r="B13" s="72"/>
      <c r="C13" s="60"/>
      <c r="D13" s="74"/>
      <c r="E13" s="74"/>
      <c r="F13" s="72"/>
      <c r="G13" s="72"/>
    </row>
    <row r="14" spans="1:7" s="112" customFormat="1" ht="11.25">
      <c r="A14" s="72"/>
      <c r="B14" s="72"/>
      <c r="C14" s="60"/>
      <c r="D14" s="74"/>
      <c r="E14" s="74"/>
      <c r="F14" s="72"/>
      <c r="G14" s="72"/>
    </row>
    <row r="15" spans="1:7" ht="11.25">
      <c r="A15" s="72"/>
      <c r="B15" s="72"/>
      <c r="C15" s="60"/>
      <c r="D15" s="74"/>
      <c r="E15" s="74"/>
      <c r="F15" s="72"/>
      <c r="G15" s="72"/>
    </row>
    <row r="16" spans="1:7" ht="11.25">
      <c r="A16" s="142"/>
      <c r="B16" s="142" t="s">
        <v>106</v>
      </c>
      <c r="C16" s="143">
        <f>SUM(C8:C15)</f>
        <v>0</v>
      </c>
      <c r="D16" s="142"/>
      <c r="E16" s="142"/>
      <c r="F16" s="142"/>
      <c r="G16" s="142"/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C16" sqref="C16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1875" style="6" customWidth="1"/>
  </cols>
  <sheetData>
    <row r="1" spans="1:5" ht="11.25">
      <c r="A1" s="1"/>
      <c r="B1" s="1"/>
      <c r="C1" s="2"/>
      <c r="D1" s="1"/>
      <c r="E1" s="5"/>
    </row>
    <row r="2" spans="1:5" ht="11.25">
      <c r="A2" s="1"/>
      <c r="B2" s="1"/>
      <c r="C2" s="2"/>
      <c r="D2" s="1"/>
      <c r="E2" s="1"/>
    </row>
    <row r="5" spans="1:5" ht="11.25" customHeight="1">
      <c r="A5" s="141" t="s">
        <v>21</v>
      </c>
      <c r="B5" s="141"/>
      <c r="E5" s="142" t="s">
        <v>22</v>
      </c>
    </row>
    <row r="6" spans="1:5" ht="11.25">
      <c r="A6" s="111"/>
      <c r="B6" s="111"/>
      <c r="C6" s="32"/>
      <c r="D6" s="111"/>
      <c r="E6" s="111"/>
    </row>
    <row r="7" spans="1:5" ht="15" customHeight="1">
      <c r="A7" s="142" t="s">
        <v>0</v>
      </c>
      <c r="B7" s="142" t="s">
        <v>1</v>
      </c>
      <c r="C7" s="142" t="s">
        <v>2</v>
      </c>
      <c r="D7" s="142" t="s">
        <v>3</v>
      </c>
      <c r="E7" s="142" t="s">
        <v>23</v>
      </c>
    </row>
    <row r="8" spans="1:5" s="99" customFormat="1" ht="11.25" customHeight="1">
      <c r="A8" s="73"/>
      <c r="B8" s="73"/>
      <c r="C8" s="70"/>
      <c r="D8" s="73"/>
      <c r="E8" s="73"/>
    </row>
    <row r="9" spans="1:5" s="112" customFormat="1" ht="11.25" customHeight="1">
      <c r="A9" s="73"/>
      <c r="B9" s="73"/>
      <c r="C9" s="70"/>
      <c r="D9" s="73"/>
      <c r="E9" s="73"/>
    </row>
    <row r="10" spans="1:5" s="112" customFormat="1" ht="11.25" customHeight="1">
      <c r="A10" s="73"/>
      <c r="B10" s="73"/>
      <c r="C10" s="70"/>
      <c r="D10" s="73"/>
      <c r="E10" s="73"/>
    </row>
    <row r="11" spans="1:5" s="112" customFormat="1" ht="11.25" customHeight="1">
      <c r="A11" s="73"/>
      <c r="B11" s="73"/>
      <c r="C11" s="70"/>
      <c r="D11" s="73"/>
      <c r="E11" s="73"/>
    </row>
    <row r="12" spans="1:5" s="112" customFormat="1" ht="11.25" customHeight="1">
      <c r="A12" s="73"/>
      <c r="B12" s="73" t="s">
        <v>215</v>
      </c>
      <c r="C12" s="70"/>
      <c r="D12" s="73"/>
      <c r="E12" s="73"/>
    </row>
    <row r="13" spans="1:5" s="112" customFormat="1" ht="11.25" customHeight="1">
      <c r="A13" s="73"/>
      <c r="B13" s="73"/>
      <c r="C13" s="70"/>
      <c r="D13" s="73"/>
      <c r="E13" s="73"/>
    </row>
    <row r="14" spans="1:5" s="109" customFormat="1" ht="11.25" customHeight="1">
      <c r="A14" s="73"/>
      <c r="B14" s="73"/>
      <c r="C14" s="70"/>
      <c r="D14" s="73"/>
      <c r="E14" s="73"/>
    </row>
    <row r="15" spans="1:5" ht="11.25">
      <c r="A15" s="73"/>
      <c r="B15" s="73"/>
      <c r="C15" s="70"/>
      <c r="D15" s="73"/>
      <c r="E15" s="73"/>
    </row>
    <row r="16" spans="1:5" ht="11.25">
      <c r="A16" s="142"/>
      <c r="B16" s="142" t="s">
        <v>107</v>
      </c>
      <c r="C16" s="143">
        <f>SUM(C8:C15)</f>
        <v>0</v>
      </c>
      <c r="D16" s="142"/>
      <c r="E16" s="142"/>
    </row>
  </sheetData>
  <sheetProtection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zoomScaleSheetLayoutView="100" zoomScalePageLayoutView="0" workbookViewId="0" topLeftCell="A49">
      <selection activeCell="G67" sqref="G67"/>
    </sheetView>
  </sheetViews>
  <sheetFormatPr defaultColWidth="11.421875" defaultRowHeight="15"/>
  <cols>
    <col min="1" max="1" width="44.140625" style="6" customWidth="1"/>
    <col min="2" max="2" width="50.7109375" style="6" customWidth="1"/>
    <col min="3" max="5" width="17.7109375" style="7" customWidth="1"/>
    <col min="6" max="7" width="17.7109375" style="6" customWidth="1"/>
    <col min="8" max="8" width="8.7109375" style="6" customWidth="1"/>
    <col min="9" max="16384" width="11.421875" style="6" customWidth="1"/>
  </cols>
  <sheetData>
    <row r="1" spans="1:6" ht="11.25">
      <c r="A1" s="1"/>
      <c r="B1" s="1"/>
      <c r="C1" s="2"/>
      <c r="D1" s="2"/>
      <c r="E1" s="2"/>
      <c r="F1" s="5"/>
    </row>
    <row r="2" spans="1:6" ht="11.25">
      <c r="A2" s="1"/>
      <c r="B2" s="1"/>
      <c r="C2" s="2"/>
      <c r="D2" s="2"/>
      <c r="E2" s="2"/>
      <c r="F2" s="3"/>
    </row>
    <row r="3" ht="11.25">
      <c r="F3" s="3"/>
    </row>
    <row r="4" ht="11.25">
      <c r="F4" s="3"/>
    </row>
    <row r="5" spans="1:6" ht="11.25" customHeight="1">
      <c r="A5" s="144" t="s">
        <v>24</v>
      </c>
      <c r="B5" s="144"/>
      <c r="C5" s="26"/>
      <c r="D5" s="26"/>
      <c r="E5" s="26"/>
      <c r="F5" s="144" t="s">
        <v>25</v>
      </c>
    </row>
    <row r="6" spans="1:6" ht="11.25">
      <c r="A6" s="27"/>
      <c r="B6" s="27"/>
      <c r="C6" s="26"/>
      <c r="D6" s="28"/>
      <c r="E6" s="28"/>
      <c r="F6" s="29"/>
    </row>
    <row r="7" spans="1:6" ht="15" customHeight="1">
      <c r="A7" s="144" t="s">
        <v>0</v>
      </c>
      <c r="B7" s="144" t="s">
        <v>1</v>
      </c>
      <c r="C7" s="144" t="s">
        <v>26</v>
      </c>
      <c r="D7" s="144" t="s">
        <v>27</v>
      </c>
      <c r="E7" s="144" t="s">
        <v>28</v>
      </c>
      <c r="F7" s="144" t="s">
        <v>29</v>
      </c>
    </row>
    <row r="8" spans="1:6" ht="15">
      <c r="A8" s="127" t="str">
        <f aca="true" t="shared" si="0" ref="A8:A13">MID(B8,1,9)</f>
        <v>124115111</v>
      </c>
      <c r="B8" s="128" t="s">
        <v>225</v>
      </c>
      <c r="C8" s="137">
        <v>163760.6</v>
      </c>
      <c r="D8" s="137">
        <v>163760.6</v>
      </c>
      <c r="E8" s="60"/>
      <c r="F8" s="60"/>
    </row>
    <row r="9" spans="1:6" s="86" customFormat="1" ht="15">
      <c r="A9" s="127" t="str">
        <f t="shared" si="0"/>
        <v>124125121</v>
      </c>
      <c r="B9" s="128" t="s">
        <v>163</v>
      </c>
      <c r="C9" s="138">
        <v>1980.56</v>
      </c>
      <c r="D9" s="137">
        <v>1980.56</v>
      </c>
      <c r="E9" s="60"/>
      <c r="F9" s="60"/>
    </row>
    <row r="10" spans="1:6" s="86" customFormat="1" ht="15">
      <c r="A10" s="127" t="str">
        <f t="shared" si="0"/>
        <v>124135151</v>
      </c>
      <c r="B10" s="128" t="s">
        <v>164</v>
      </c>
      <c r="C10" s="137">
        <v>70744</v>
      </c>
      <c r="D10" s="137">
        <v>70744</v>
      </c>
      <c r="E10" s="60"/>
      <c r="F10" s="60"/>
    </row>
    <row r="11" spans="1:6" s="86" customFormat="1" ht="15">
      <c r="A11" s="127" t="str">
        <f t="shared" si="0"/>
        <v>124195191</v>
      </c>
      <c r="B11" s="128" t="s">
        <v>165</v>
      </c>
      <c r="C11" s="137">
        <v>5371.32</v>
      </c>
      <c r="D11" s="137">
        <v>5371.32</v>
      </c>
      <c r="E11" s="60"/>
      <c r="F11" s="60"/>
    </row>
    <row r="12" spans="1:6" s="86" customFormat="1" ht="15">
      <c r="A12" s="127" t="str">
        <f t="shared" si="0"/>
        <v>124215211</v>
      </c>
      <c r="B12" s="128" t="s">
        <v>166</v>
      </c>
      <c r="C12" s="137">
        <v>5603.01</v>
      </c>
      <c r="D12" s="137">
        <v>5603.01</v>
      </c>
      <c r="E12" s="60"/>
      <c r="F12" s="60"/>
    </row>
    <row r="13" spans="1:6" s="86" customFormat="1" ht="15">
      <c r="A13" s="127" t="str">
        <f t="shared" si="0"/>
        <v>124415411</v>
      </c>
      <c r="B13" s="128" t="s">
        <v>167</v>
      </c>
      <c r="C13" s="137">
        <v>331251</v>
      </c>
      <c r="D13" s="137">
        <v>331251</v>
      </c>
      <c r="E13" s="60"/>
      <c r="F13" s="60"/>
    </row>
    <row r="14" spans="1:6" s="86" customFormat="1" ht="11.25">
      <c r="A14" s="67"/>
      <c r="B14" s="67"/>
      <c r="C14" s="145"/>
      <c r="D14" s="145"/>
      <c r="E14" s="60"/>
      <c r="F14" s="60"/>
    </row>
    <row r="15" spans="1:6" s="86" customFormat="1" ht="11.25">
      <c r="A15" s="67"/>
      <c r="B15" s="67"/>
      <c r="C15" s="145"/>
      <c r="D15" s="145"/>
      <c r="E15" s="60"/>
      <c r="F15" s="60"/>
    </row>
    <row r="16" spans="1:6" ht="11.25">
      <c r="A16" s="144"/>
      <c r="B16" s="144" t="s">
        <v>157</v>
      </c>
      <c r="C16" s="146">
        <f>SUM(C8:C15)</f>
        <v>578710.49</v>
      </c>
      <c r="D16" s="146">
        <f>SUM(D8:D15)</f>
        <v>578710.49</v>
      </c>
      <c r="E16" s="144">
        <f>SUM(E8:E15)</f>
        <v>0</v>
      </c>
      <c r="F16" s="144"/>
    </row>
    <row r="17" spans="1:6" ht="11.25">
      <c r="A17" s="66"/>
      <c r="B17" s="66"/>
      <c r="C17" s="69"/>
      <c r="D17" s="69"/>
      <c r="E17" s="69"/>
      <c r="F17" s="66"/>
    </row>
    <row r="18" spans="1:6" ht="11.25">
      <c r="A18" s="66"/>
      <c r="B18" s="66"/>
      <c r="C18" s="69"/>
      <c r="D18" s="69"/>
      <c r="E18" s="69"/>
      <c r="F18" s="66"/>
    </row>
    <row r="19" spans="1:6" ht="11.25" customHeight="1">
      <c r="A19" s="144" t="s">
        <v>30</v>
      </c>
      <c r="B19" s="144"/>
      <c r="C19" s="26"/>
      <c r="D19" s="26"/>
      <c r="E19" s="26"/>
      <c r="F19" s="144" t="s">
        <v>25</v>
      </c>
    </row>
    <row r="20" spans="1:3" ht="12.75" customHeight="1">
      <c r="A20" s="21"/>
      <c r="B20" s="21"/>
      <c r="C20" s="11"/>
    </row>
    <row r="21" spans="1:6" ht="15" customHeight="1">
      <c r="A21" s="144" t="s">
        <v>0</v>
      </c>
      <c r="B21" s="144" t="s">
        <v>1</v>
      </c>
      <c r="C21" s="144" t="s">
        <v>26</v>
      </c>
      <c r="D21" s="144" t="s">
        <v>27</v>
      </c>
      <c r="E21" s="144" t="s">
        <v>28</v>
      </c>
      <c r="F21" s="144" t="s">
        <v>29</v>
      </c>
    </row>
    <row r="22" spans="1:6" ht="11.25">
      <c r="A22" s="67"/>
      <c r="B22" s="62"/>
      <c r="C22" s="61"/>
      <c r="D22" s="61"/>
      <c r="E22" s="61"/>
      <c r="F22" s="62"/>
    </row>
    <row r="23" spans="1:6" s="86" customFormat="1" ht="11.25">
      <c r="A23" s="67"/>
      <c r="B23" s="62"/>
      <c r="C23" s="61"/>
      <c r="D23" s="61"/>
      <c r="E23" s="61"/>
      <c r="F23" s="62"/>
    </row>
    <row r="24" spans="1:6" s="86" customFormat="1" ht="11.25">
      <c r="A24" s="67"/>
      <c r="B24" s="62"/>
      <c r="C24" s="61"/>
      <c r="D24" s="61"/>
      <c r="E24" s="61"/>
      <c r="F24" s="62"/>
    </row>
    <row r="25" spans="1:6" s="86" customFormat="1" ht="11.25">
      <c r="A25" s="67"/>
      <c r="B25" s="62"/>
      <c r="C25" s="61"/>
      <c r="D25" s="61"/>
      <c r="E25" s="61"/>
      <c r="F25" s="62"/>
    </row>
    <row r="26" spans="1:6" s="86" customFormat="1" ht="11.25">
      <c r="A26" s="67"/>
      <c r="B26" s="62"/>
      <c r="C26" s="61"/>
      <c r="D26" s="61"/>
      <c r="E26" s="61"/>
      <c r="F26" s="62"/>
    </row>
    <row r="27" spans="1:6" s="86" customFormat="1" ht="11.25">
      <c r="A27" s="67"/>
      <c r="B27" s="62"/>
      <c r="C27" s="61"/>
      <c r="D27" s="61"/>
      <c r="E27" s="61"/>
      <c r="F27" s="62"/>
    </row>
    <row r="28" spans="1:6" s="86" customFormat="1" ht="11.25">
      <c r="A28" s="67"/>
      <c r="B28" s="62"/>
      <c r="C28" s="61"/>
      <c r="D28" s="61"/>
      <c r="E28" s="61"/>
      <c r="F28" s="62"/>
    </row>
    <row r="29" spans="1:6" s="86" customFormat="1" ht="11.25">
      <c r="A29" s="67"/>
      <c r="B29" s="62"/>
      <c r="C29" s="61"/>
      <c r="D29" s="61"/>
      <c r="E29" s="61"/>
      <c r="F29" s="62"/>
    </row>
    <row r="30" spans="1:6" ht="11.25">
      <c r="A30" s="144"/>
      <c r="B30" s="144" t="s">
        <v>108</v>
      </c>
      <c r="C30" s="146">
        <f>SUM(C22:C29)</f>
        <v>0</v>
      </c>
      <c r="D30" s="146">
        <f>SUM(D22:D29)</f>
        <v>0</v>
      </c>
      <c r="E30" s="144">
        <f>SUM(E22:E29)</f>
        <v>0</v>
      </c>
      <c r="F30" s="144"/>
    </row>
    <row r="31" spans="1:6" s="9" customFormat="1" ht="11.25">
      <c r="A31" s="65"/>
      <c r="B31" s="65"/>
      <c r="C31" s="12"/>
      <c r="D31" s="12"/>
      <c r="E31" s="12"/>
      <c r="F31" s="12"/>
    </row>
    <row r="32" spans="1:6" s="9" customFormat="1" ht="11.25">
      <c r="A32" s="65"/>
      <c r="B32" s="65"/>
      <c r="C32" s="12"/>
      <c r="D32" s="12"/>
      <c r="E32" s="12"/>
      <c r="F32" s="12"/>
    </row>
    <row r="33" spans="1:7" s="9" customFormat="1" ht="11.25" customHeight="1">
      <c r="A33" s="144" t="s">
        <v>97</v>
      </c>
      <c r="B33" s="144"/>
      <c r="C33" s="26"/>
      <c r="D33" s="26"/>
      <c r="E33" s="26"/>
      <c r="G33" s="144" t="s">
        <v>25</v>
      </c>
    </row>
    <row r="34" spans="1:6" s="9" customFormat="1" ht="11.25">
      <c r="A34" s="21"/>
      <c r="B34" s="21"/>
      <c r="C34" s="11"/>
      <c r="D34" s="7"/>
      <c r="E34" s="7"/>
      <c r="F34" s="6"/>
    </row>
    <row r="35" spans="1:8" s="9" customFormat="1" ht="27.75" customHeight="1">
      <c r="A35" s="144" t="s">
        <v>0</v>
      </c>
      <c r="B35" s="144" t="s">
        <v>1</v>
      </c>
      <c r="C35" s="144" t="s">
        <v>26</v>
      </c>
      <c r="D35" s="144" t="s">
        <v>27</v>
      </c>
      <c r="E35" s="144" t="s">
        <v>28</v>
      </c>
      <c r="F35" s="144" t="s">
        <v>29</v>
      </c>
      <c r="G35" s="144" t="s">
        <v>113</v>
      </c>
      <c r="H35" s="144" t="s">
        <v>114</v>
      </c>
    </row>
    <row r="36" spans="1:8" s="9" customFormat="1" ht="11.25">
      <c r="A36" s="67"/>
      <c r="B36" s="62"/>
      <c r="C36" s="60"/>
      <c r="D36" s="61"/>
      <c r="E36" s="61"/>
      <c r="F36" s="62"/>
      <c r="G36" s="62"/>
      <c r="H36" s="62"/>
    </row>
    <row r="37" spans="1:8" s="9" customFormat="1" ht="11.25">
      <c r="A37" s="67"/>
      <c r="B37" s="62"/>
      <c r="C37" s="60"/>
      <c r="D37" s="61"/>
      <c r="E37" s="61"/>
      <c r="F37" s="62"/>
      <c r="G37" s="62"/>
      <c r="H37" s="62"/>
    </row>
    <row r="38" spans="1:8" s="9" customFormat="1" ht="11.25">
      <c r="A38" s="67"/>
      <c r="B38" s="62"/>
      <c r="C38" s="60"/>
      <c r="D38" s="61"/>
      <c r="E38" s="61"/>
      <c r="F38" s="62"/>
      <c r="G38" s="62"/>
      <c r="H38" s="62"/>
    </row>
    <row r="39" spans="1:8" s="9" customFormat="1" ht="11.25">
      <c r="A39" s="67"/>
      <c r="B39" s="62"/>
      <c r="C39" s="60"/>
      <c r="D39" s="61"/>
      <c r="E39" s="61"/>
      <c r="F39" s="62"/>
      <c r="G39" s="62"/>
      <c r="H39" s="62"/>
    </row>
    <row r="40" spans="1:8" s="9" customFormat="1" ht="11.25">
      <c r="A40" s="144"/>
      <c r="B40" s="144" t="s">
        <v>109</v>
      </c>
      <c r="C40" s="146">
        <f>SUM(C36:C39)</f>
        <v>0</v>
      </c>
      <c r="D40" s="146">
        <f>SUM(D36:D39)</f>
        <v>0</v>
      </c>
      <c r="E40" s="144">
        <f>SUM(E36:E39)</f>
        <v>0</v>
      </c>
      <c r="F40" s="144"/>
      <c r="G40" s="144"/>
      <c r="H40" s="144"/>
    </row>
    <row r="41" spans="1:6" s="9" customFormat="1" ht="11.25">
      <c r="A41" s="30"/>
      <c r="B41" s="30"/>
      <c r="C41" s="31"/>
      <c r="D41" s="31"/>
      <c r="E41" s="31"/>
      <c r="F41" s="12"/>
    </row>
    <row r="43" spans="1:7" ht="22.5">
      <c r="A43" s="144" t="s">
        <v>98</v>
      </c>
      <c r="B43" s="144"/>
      <c r="C43" s="26"/>
      <c r="D43" s="26"/>
      <c r="E43" s="26"/>
      <c r="G43" s="144" t="s">
        <v>25</v>
      </c>
    </row>
    <row r="44" spans="1:8" ht="11.25">
      <c r="A44" s="21"/>
      <c r="B44" s="21"/>
      <c r="C44" s="11"/>
      <c r="F44" s="103"/>
      <c r="H44" s="7"/>
    </row>
    <row r="45" spans="1:8" ht="27.75" customHeight="1">
      <c r="A45" s="144" t="s">
        <v>0</v>
      </c>
      <c r="B45" s="144" t="s">
        <v>1</v>
      </c>
      <c r="C45" s="144" t="s">
        <v>26</v>
      </c>
      <c r="D45" s="144" t="s">
        <v>27</v>
      </c>
      <c r="E45" s="144" t="s">
        <v>28</v>
      </c>
      <c r="F45" s="144" t="s">
        <v>29</v>
      </c>
      <c r="G45" s="144" t="s">
        <v>113</v>
      </c>
      <c r="H45" s="144" t="s">
        <v>114</v>
      </c>
    </row>
    <row r="46" spans="1:8" ht="11.25">
      <c r="A46" s="67"/>
      <c r="B46" s="62"/>
      <c r="C46" s="60"/>
      <c r="D46" s="61"/>
      <c r="E46" s="61"/>
      <c r="F46" s="62"/>
      <c r="G46" s="62"/>
      <c r="H46" s="62"/>
    </row>
    <row r="47" spans="1:8" ht="11.25">
      <c r="A47" s="67"/>
      <c r="B47" s="62"/>
      <c r="C47" s="60"/>
      <c r="D47" s="61"/>
      <c r="E47" s="61"/>
      <c r="F47" s="62"/>
      <c r="G47" s="62"/>
      <c r="H47" s="62"/>
    </row>
    <row r="48" spans="1:8" ht="11.25">
      <c r="A48" s="67"/>
      <c r="B48" s="62"/>
      <c r="C48" s="60"/>
      <c r="D48" s="61"/>
      <c r="E48" s="61"/>
      <c r="F48" s="62"/>
      <c r="G48" s="62"/>
      <c r="H48" s="62"/>
    </row>
    <row r="49" spans="1:8" ht="11.25">
      <c r="A49" s="67"/>
      <c r="B49" s="62"/>
      <c r="C49" s="60"/>
      <c r="D49" s="61"/>
      <c r="E49" s="61"/>
      <c r="F49" s="62"/>
      <c r="G49" s="62"/>
      <c r="H49" s="62"/>
    </row>
    <row r="50" spans="1:8" ht="11.25">
      <c r="A50" s="144"/>
      <c r="B50" s="144" t="s">
        <v>110</v>
      </c>
      <c r="C50" s="144">
        <f>SUM(C46:C49)</f>
        <v>0</v>
      </c>
      <c r="D50" s="144">
        <f>SUM(D46:D49)</f>
        <v>0</v>
      </c>
      <c r="E50" s="144">
        <f>SUM(E46:E49)</f>
        <v>0</v>
      </c>
      <c r="F50" s="144"/>
      <c r="G50" s="144"/>
      <c r="H50" s="144"/>
    </row>
    <row r="53" spans="1:7" ht="22.5">
      <c r="A53" s="144" t="s">
        <v>99</v>
      </c>
      <c r="B53" s="144"/>
      <c r="C53" s="26"/>
      <c r="D53" s="26"/>
      <c r="E53" s="26"/>
      <c r="G53" s="144" t="s">
        <v>25</v>
      </c>
    </row>
    <row r="54" spans="1:6" ht="11.25">
      <c r="A54" s="21"/>
      <c r="B54" s="21"/>
      <c r="C54" s="11"/>
      <c r="F54" s="103"/>
    </row>
    <row r="55" spans="1:8" ht="27.75" customHeight="1">
      <c r="A55" s="144" t="s">
        <v>0</v>
      </c>
      <c r="B55" s="144" t="s">
        <v>1</v>
      </c>
      <c r="C55" s="144" t="s">
        <v>26</v>
      </c>
      <c r="D55" s="144" t="s">
        <v>27</v>
      </c>
      <c r="E55" s="144" t="s">
        <v>28</v>
      </c>
      <c r="F55" s="144" t="s">
        <v>29</v>
      </c>
      <c r="G55" s="144" t="s">
        <v>113</v>
      </c>
      <c r="H55" s="144" t="s">
        <v>114</v>
      </c>
    </row>
    <row r="56" spans="1:8" ht="15">
      <c r="A56" s="127" t="str">
        <f aca="true" t="shared" si="1" ref="A56:A61">MID(B56,1,9)</f>
        <v>126305111</v>
      </c>
      <c r="B56" s="128" t="s">
        <v>168</v>
      </c>
      <c r="C56" s="147">
        <v>-46283.16</v>
      </c>
      <c r="D56" s="137">
        <v>-62659.19</v>
      </c>
      <c r="E56" s="137">
        <v>-16376.03</v>
      </c>
      <c r="F56" s="62"/>
      <c r="G56" s="62"/>
      <c r="H56" s="62"/>
    </row>
    <row r="57" spans="1:8" s="112" customFormat="1" ht="15">
      <c r="A57" s="127" t="str">
        <f t="shared" si="1"/>
        <v>126305121</v>
      </c>
      <c r="B57" s="128" t="s">
        <v>169</v>
      </c>
      <c r="C57" s="137">
        <v>-82.52</v>
      </c>
      <c r="D57" s="137">
        <v>-280.58</v>
      </c>
      <c r="E57" s="137">
        <v>-198.06</v>
      </c>
      <c r="F57" s="62"/>
      <c r="G57" s="62"/>
      <c r="H57" s="62"/>
    </row>
    <row r="58" spans="1:8" s="112" customFormat="1" ht="15">
      <c r="A58" s="127" t="str">
        <f t="shared" si="1"/>
        <v>126305151</v>
      </c>
      <c r="B58" s="128" t="s">
        <v>170</v>
      </c>
      <c r="C58" s="137">
        <v>-62080.8</v>
      </c>
      <c r="D58" s="137">
        <v>-64464</v>
      </c>
      <c r="E58" s="137">
        <v>-2383.2</v>
      </c>
      <c r="F58" s="62"/>
      <c r="G58" s="62"/>
      <c r="H58" s="62"/>
    </row>
    <row r="59" spans="1:8" s="112" customFormat="1" ht="15">
      <c r="A59" s="127" t="str">
        <f t="shared" si="1"/>
        <v>126305191</v>
      </c>
      <c r="B59" s="128" t="s">
        <v>171</v>
      </c>
      <c r="C59" s="137">
        <v>-1432.35</v>
      </c>
      <c r="D59" s="137">
        <v>-1969.48</v>
      </c>
      <c r="E59" s="137">
        <v>-537.13</v>
      </c>
      <c r="F59" s="62"/>
      <c r="G59" s="62"/>
      <c r="H59" s="62"/>
    </row>
    <row r="60" spans="1:8" s="112" customFormat="1" ht="15">
      <c r="A60" s="127" t="str">
        <f t="shared" si="1"/>
        <v>126305211</v>
      </c>
      <c r="B60" s="128" t="s">
        <v>172</v>
      </c>
      <c r="C60" s="137">
        <v>-1447.44</v>
      </c>
      <c r="D60" s="137">
        <v>-2007.74</v>
      </c>
      <c r="E60" s="137">
        <v>-560.3</v>
      </c>
      <c r="F60" s="62"/>
      <c r="G60" s="62"/>
      <c r="H60" s="62"/>
    </row>
    <row r="61" spans="1:8" ht="15">
      <c r="A61" s="127" t="str">
        <f t="shared" si="1"/>
        <v>126305411</v>
      </c>
      <c r="B61" s="128" t="s">
        <v>173</v>
      </c>
      <c r="C61" s="137">
        <v>-185639.71</v>
      </c>
      <c r="D61" s="137">
        <v>-252266.13</v>
      </c>
      <c r="E61" s="137">
        <v>-66626.42</v>
      </c>
      <c r="F61" s="62"/>
      <c r="G61" s="62"/>
      <c r="H61" s="62"/>
    </row>
    <row r="62" spans="1:8" ht="11.25">
      <c r="A62" s="67"/>
      <c r="B62" s="62"/>
      <c r="C62" s="145"/>
      <c r="D62" s="148"/>
      <c r="E62" s="148"/>
      <c r="F62" s="62"/>
      <c r="G62" s="62"/>
      <c r="H62" s="62"/>
    </row>
    <row r="63" spans="1:8" ht="11.25">
      <c r="A63" s="67"/>
      <c r="B63" s="62"/>
      <c r="C63" s="145"/>
      <c r="D63" s="148"/>
      <c r="E63" s="148"/>
      <c r="F63" s="62"/>
      <c r="G63" s="62"/>
      <c r="H63" s="62"/>
    </row>
    <row r="64" spans="1:8" ht="11.25">
      <c r="A64" s="144"/>
      <c r="B64" s="144" t="s">
        <v>112</v>
      </c>
      <c r="C64" s="146">
        <f>SUM(C56:C63)</f>
        <v>-296965.98</v>
      </c>
      <c r="D64" s="146">
        <f>SUM(D56:D63)</f>
        <v>-383647.12</v>
      </c>
      <c r="E64" s="146">
        <f>SUM(E56:E63)</f>
        <v>-86681.14</v>
      </c>
      <c r="F64" s="144"/>
      <c r="G64" s="144"/>
      <c r="H64" s="144"/>
    </row>
    <row r="67" spans="1:7" ht="22.5">
      <c r="A67" s="144" t="s">
        <v>100</v>
      </c>
      <c r="B67" s="144"/>
      <c r="C67" s="26"/>
      <c r="D67" s="26"/>
      <c r="E67" s="26"/>
      <c r="G67" s="144" t="s">
        <v>25</v>
      </c>
    </row>
    <row r="68" spans="1:6" ht="11.25">
      <c r="A68" s="21"/>
      <c r="B68" s="21"/>
      <c r="C68" s="11"/>
      <c r="F68" s="103"/>
    </row>
    <row r="69" spans="1:8" ht="27.75" customHeight="1">
      <c r="A69" s="144" t="s">
        <v>0</v>
      </c>
      <c r="B69" s="144" t="s">
        <v>1</v>
      </c>
      <c r="C69" s="146" t="s">
        <v>26</v>
      </c>
      <c r="D69" s="146" t="s">
        <v>27</v>
      </c>
      <c r="E69" s="146" t="s">
        <v>28</v>
      </c>
      <c r="F69" s="144" t="s">
        <v>29</v>
      </c>
      <c r="G69" s="144" t="s">
        <v>113</v>
      </c>
      <c r="H69" s="144" t="s">
        <v>114</v>
      </c>
    </row>
    <row r="70" spans="1:8" ht="11.25">
      <c r="A70" s="67"/>
      <c r="B70" s="62"/>
      <c r="C70" s="60"/>
      <c r="D70" s="61"/>
      <c r="E70" s="61"/>
      <c r="F70" s="62"/>
      <c r="G70" s="62"/>
      <c r="H70" s="62"/>
    </row>
    <row r="71" spans="1:8" ht="11.25">
      <c r="A71" s="67"/>
      <c r="B71" s="62"/>
      <c r="C71" s="60"/>
      <c r="D71" s="61"/>
      <c r="E71" s="61"/>
      <c r="F71" s="62"/>
      <c r="G71" s="62"/>
      <c r="H71" s="62"/>
    </row>
    <row r="72" spans="1:8" ht="11.25">
      <c r="A72" s="67"/>
      <c r="B72" s="62"/>
      <c r="C72" s="60"/>
      <c r="D72" s="61"/>
      <c r="E72" s="61"/>
      <c r="F72" s="62"/>
      <c r="G72" s="62"/>
      <c r="H72" s="62"/>
    </row>
    <row r="73" spans="1:8" ht="11.25">
      <c r="A73" s="67"/>
      <c r="B73" s="62"/>
      <c r="C73" s="60"/>
      <c r="D73" s="61"/>
      <c r="E73" s="61"/>
      <c r="F73" s="62"/>
      <c r="G73" s="62"/>
      <c r="H73" s="62"/>
    </row>
    <row r="74" spans="1:8" ht="11.25">
      <c r="A74" s="144"/>
      <c r="B74" s="144" t="s">
        <v>111</v>
      </c>
      <c r="C74" s="146">
        <f>SUM(C70:C73)</f>
        <v>0</v>
      </c>
      <c r="D74" s="146">
        <f>SUM(D70:D73)</f>
        <v>0</v>
      </c>
      <c r="E74" s="146">
        <f>SUM(E70:E73)</f>
        <v>0</v>
      </c>
      <c r="F74" s="144"/>
      <c r="G74" s="144"/>
      <c r="H74" s="144"/>
    </row>
    <row r="75" spans="1:8" ht="11.25">
      <c r="A75" s="112"/>
      <c r="B75" s="112"/>
      <c r="F75" s="112"/>
      <c r="G75" s="112"/>
      <c r="H75" s="112"/>
    </row>
  </sheetData>
  <sheetProtection/>
  <dataValidations count="8">
    <dataValidation allowBlank="1" showInputMessage="1" showErrorMessage="1" prompt="Criterio para la aplicación de depreciación: anual, mensual, trimestral, etc." sqref="F7 F21 F69 F45 F55 F35"/>
    <dataValidation allowBlank="1" showInputMessage="1" showErrorMessage="1" prompt="Diferencia entre el saldo final y el inicial presentados." sqref="E7 E21 E35 E45 E55 E69"/>
    <dataValidation allowBlank="1" showInputMessage="1" showErrorMessage="1" prompt="Corresponde al nombre o descripción de la cuenta de acuerdo al Plan de Cuentas emitido por el CONAC." sqref="B7 B21 B35 B45 B55 B69"/>
    <dataValidation allowBlank="1" showInputMessage="1" showErrorMessage="1" prompt="Indicar el método de depreciación." sqref="G35 G45 G55 G69"/>
    <dataValidation allowBlank="1" showInputMessage="1" showErrorMessage="1" prompt="Indicar la tasa de aplicación." sqref="H35 H45 H55 H69"/>
    <dataValidation allowBlank="1" showInputMessage="1" showErrorMessage="1" prompt="Corresponde al número de la cuenta de acuerdo al Plan de Cuentas emitido por el CONAC (DOF 23/12/2015)." sqref="A7 A21 A35 A45 A55 A69"/>
    <dataValidation allowBlank="1" showInputMessage="1" showErrorMessage="1" prompt="Saldo al 31 de diciembre del año anterior del ejercio que se presenta." sqref="C7 C21 C35 C45 C55 C69"/>
    <dataValidation allowBlank="1" showInputMessage="1" showErrorMessage="1" prompt="Importe final del periodo que corresponde la información financiera trimestral que se presenta." sqref="D7 D21 D35 D45 D55 D69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22">
      <selection activeCell="A42" sqref="A42:H42"/>
    </sheetView>
  </sheetViews>
  <sheetFormatPr defaultColWidth="11.421875" defaultRowHeight="15"/>
  <cols>
    <col min="1" max="1" width="20.7109375" style="6" customWidth="1"/>
    <col min="2" max="2" width="58.00390625" style="6" customWidth="1"/>
    <col min="3" max="7" width="17.7109375" style="7" customWidth="1"/>
    <col min="8" max="8" width="17.7109375" style="6" customWidth="1"/>
    <col min="9" max="16384" width="11.421875" style="6" customWidth="1"/>
  </cols>
  <sheetData>
    <row r="1" spans="1:8" ht="11.25" customHeight="1">
      <c r="A1" s="1"/>
      <c r="B1" s="1"/>
      <c r="C1" s="2"/>
      <c r="D1" s="2"/>
      <c r="E1" s="2"/>
      <c r="F1" s="2"/>
      <c r="G1" s="2"/>
      <c r="H1" s="5"/>
    </row>
    <row r="2" spans="1:8" ht="11.25">
      <c r="A2" s="1"/>
      <c r="B2" s="1"/>
      <c r="C2" s="2"/>
      <c r="D2" s="2"/>
      <c r="E2" s="2"/>
      <c r="F2" s="2"/>
      <c r="G2" s="2"/>
      <c r="H2" s="7"/>
    </row>
    <row r="3" ht="11.25">
      <c r="H3" s="7"/>
    </row>
    <row r="4" ht="11.25">
      <c r="H4" s="7"/>
    </row>
    <row r="5" spans="1:8" ht="11.25" customHeight="1">
      <c r="A5" s="141" t="s">
        <v>115</v>
      </c>
      <c r="B5" s="149"/>
      <c r="C5" s="37"/>
      <c r="D5" s="37"/>
      <c r="E5" s="37"/>
      <c r="F5" s="37"/>
      <c r="G5" s="37"/>
      <c r="H5" s="141" t="s">
        <v>31</v>
      </c>
    </row>
    <row r="6" spans="1:2" ht="11.25">
      <c r="A6" s="111"/>
      <c r="B6" s="112"/>
    </row>
    <row r="7" spans="1:8" ht="15" customHeight="1">
      <c r="A7" s="141" t="s">
        <v>0</v>
      </c>
      <c r="B7" s="149" t="s">
        <v>1</v>
      </c>
      <c r="C7" s="141" t="s">
        <v>2</v>
      </c>
      <c r="D7" s="149" t="s">
        <v>7</v>
      </c>
      <c r="E7" s="141" t="s">
        <v>8</v>
      </c>
      <c r="F7" s="149" t="s">
        <v>9</v>
      </c>
      <c r="G7" s="141" t="s">
        <v>10</v>
      </c>
      <c r="H7" s="149" t="s">
        <v>11</v>
      </c>
    </row>
    <row r="8" spans="1:8" ht="15">
      <c r="A8" s="127" t="str">
        <f>MID(B8,1,9)</f>
        <v>211700001</v>
      </c>
      <c r="B8" s="128" t="s">
        <v>174</v>
      </c>
      <c r="C8" s="133">
        <v>44256.13</v>
      </c>
      <c r="D8" s="145"/>
      <c r="E8" s="145"/>
      <c r="F8" s="145"/>
      <c r="G8" s="145"/>
      <c r="H8" s="76"/>
    </row>
    <row r="9" spans="1:8" ht="15">
      <c r="A9" s="127" t="str">
        <f aca="true" t="shared" si="0" ref="A9:A16">MID(B9,1,9)</f>
        <v>211700002</v>
      </c>
      <c r="B9" s="128" t="s">
        <v>175</v>
      </c>
      <c r="C9" s="133">
        <v>254.85</v>
      </c>
      <c r="D9" s="145"/>
      <c r="E9" s="145"/>
      <c r="F9" s="145"/>
      <c r="G9" s="145"/>
      <c r="H9" s="76"/>
    </row>
    <row r="10" spans="1:8" ht="15">
      <c r="A10" s="127" t="str">
        <f t="shared" si="0"/>
        <v>211700003</v>
      </c>
      <c r="B10" s="128" t="s">
        <v>176</v>
      </c>
      <c r="C10" s="133">
        <v>3999.96</v>
      </c>
      <c r="D10" s="145"/>
      <c r="E10" s="145"/>
      <c r="F10" s="145"/>
      <c r="G10" s="145"/>
      <c r="H10" s="76"/>
    </row>
    <row r="11" spans="1:8" ht="15">
      <c r="A11" s="127" t="str">
        <f t="shared" si="0"/>
        <v>211700004</v>
      </c>
      <c r="B11" s="128" t="s">
        <v>177</v>
      </c>
      <c r="C11" s="133">
        <v>25.48</v>
      </c>
      <c r="D11" s="145"/>
      <c r="E11" s="145"/>
      <c r="F11" s="145"/>
      <c r="G11" s="145"/>
      <c r="H11" s="76"/>
    </row>
    <row r="12" spans="1:8" ht="15">
      <c r="A12" s="127" t="str">
        <f t="shared" si="0"/>
        <v>211700005</v>
      </c>
      <c r="B12" s="128" t="s">
        <v>178</v>
      </c>
      <c r="C12" s="133">
        <v>400</v>
      </c>
      <c r="D12" s="145"/>
      <c r="E12" s="145"/>
      <c r="F12" s="145"/>
      <c r="G12" s="145"/>
      <c r="H12" s="76"/>
    </row>
    <row r="13" spans="1:8" ht="15">
      <c r="A13" s="127" t="str">
        <f t="shared" si="0"/>
        <v>211700006</v>
      </c>
      <c r="B13" s="128" t="s">
        <v>179</v>
      </c>
      <c r="C13" s="133">
        <v>1311.67</v>
      </c>
      <c r="D13" s="145"/>
      <c r="E13" s="145"/>
      <c r="F13" s="145"/>
      <c r="G13" s="145"/>
      <c r="H13" s="76"/>
    </row>
    <row r="14" spans="1:8" ht="15">
      <c r="A14" s="127" t="str">
        <f t="shared" si="0"/>
        <v>211700007</v>
      </c>
      <c r="B14" s="128" t="s">
        <v>180</v>
      </c>
      <c r="C14" s="133">
        <v>272.35</v>
      </c>
      <c r="D14" s="145"/>
      <c r="E14" s="145"/>
      <c r="F14" s="145"/>
      <c r="G14" s="145"/>
      <c r="H14" s="76"/>
    </row>
    <row r="15" spans="1:8" ht="15">
      <c r="A15" s="127" t="str">
        <f t="shared" si="0"/>
        <v>211700101</v>
      </c>
      <c r="B15" s="128" t="s">
        <v>181</v>
      </c>
      <c r="C15" s="133">
        <v>2749.62</v>
      </c>
      <c r="D15" s="145"/>
      <c r="E15" s="145"/>
      <c r="F15" s="145"/>
      <c r="G15" s="145"/>
      <c r="H15" s="76"/>
    </row>
    <row r="16" spans="1:8" ht="15">
      <c r="A16" s="127" t="str">
        <f t="shared" si="0"/>
        <v>211700103</v>
      </c>
      <c r="B16" s="128" t="s">
        <v>182</v>
      </c>
      <c r="C16" s="133">
        <v>5694.7</v>
      </c>
      <c r="D16" s="145"/>
      <c r="E16" s="145"/>
      <c r="F16" s="145"/>
      <c r="G16" s="145"/>
      <c r="H16" s="76"/>
    </row>
    <row r="17" spans="1:8" ht="11.25">
      <c r="A17" s="67"/>
      <c r="B17" s="67"/>
      <c r="C17" s="145"/>
      <c r="D17" s="145"/>
      <c r="E17" s="145"/>
      <c r="F17" s="145"/>
      <c r="G17" s="145"/>
      <c r="H17" s="76"/>
    </row>
    <row r="18" spans="1:8" ht="11.25">
      <c r="A18" s="67"/>
      <c r="B18" s="67"/>
      <c r="C18" s="145"/>
      <c r="D18" s="145"/>
      <c r="E18" s="145"/>
      <c r="F18" s="145"/>
      <c r="G18" s="145"/>
      <c r="H18" s="76"/>
    </row>
    <row r="19" spans="1:8" ht="11.25">
      <c r="A19" s="67"/>
      <c r="B19" s="67"/>
      <c r="C19" s="145"/>
      <c r="D19" s="145"/>
      <c r="E19" s="145"/>
      <c r="F19" s="145"/>
      <c r="G19" s="145"/>
      <c r="H19" s="76"/>
    </row>
    <row r="20" spans="1:8" ht="11.25">
      <c r="A20" s="67"/>
      <c r="B20" s="67"/>
      <c r="C20" s="145"/>
      <c r="D20" s="145"/>
      <c r="E20" s="145"/>
      <c r="F20" s="145"/>
      <c r="G20" s="145"/>
      <c r="H20" s="76"/>
    </row>
    <row r="21" spans="1:8" ht="11.25">
      <c r="A21" s="67"/>
      <c r="B21" s="67"/>
      <c r="C21" s="145"/>
      <c r="D21" s="145"/>
      <c r="E21" s="145"/>
      <c r="F21" s="145"/>
      <c r="G21" s="145"/>
      <c r="H21" s="76"/>
    </row>
    <row r="22" spans="1:8" ht="11.25">
      <c r="A22" s="141"/>
      <c r="B22" s="149" t="s">
        <v>117</v>
      </c>
      <c r="C22" s="150">
        <f>SUM(C8:C21)</f>
        <v>58964.759999999995</v>
      </c>
      <c r="D22" s="146">
        <f>SUM(D8:D21)</f>
        <v>0</v>
      </c>
      <c r="E22" s="150">
        <f>SUM(E8:E21)</f>
        <v>0</v>
      </c>
      <c r="F22" s="146">
        <f>SUM(F8:F21)</f>
        <v>0</v>
      </c>
      <c r="G22" s="150">
        <f>SUM(G8:G21)</f>
        <v>0</v>
      </c>
      <c r="H22" s="149"/>
    </row>
    <row r="25" spans="1:8" ht="11.25">
      <c r="A25" s="141" t="s">
        <v>116</v>
      </c>
      <c r="B25" s="149"/>
      <c r="C25" s="37"/>
      <c r="D25" s="37"/>
      <c r="E25" s="37"/>
      <c r="F25" s="37"/>
      <c r="G25" s="37"/>
      <c r="H25" s="149" t="s">
        <v>31</v>
      </c>
    </row>
    <row r="26" spans="1:8" ht="11.25">
      <c r="A26" s="111"/>
      <c r="B26" s="112"/>
      <c r="H26" s="110"/>
    </row>
    <row r="27" spans="1:8" ht="15" customHeight="1">
      <c r="A27" s="141" t="s">
        <v>0</v>
      </c>
      <c r="B27" s="149" t="s">
        <v>1</v>
      </c>
      <c r="C27" s="141" t="s">
        <v>2</v>
      </c>
      <c r="D27" s="149" t="s">
        <v>7</v>
      </c>
      <c r="E27" s="141" t="s">
        <v>8</v>
      </c>
      <c r="F27" s="149" t="s">
        <v>9</v>
      </c>
      <c r="G27" s="141" t="s">
        <v>10</v>
      </c>
      <c r="H27" s="149" t="s">
        <v>11</v>
      </c>
    </row>
    <row r="28" spans="1:8" ht="11.25">
      <c r="A28" s="67"/>
      <c r="B28" s="67"/>
      <c r="C28" s="60"/>
      <c r="D28" s="60"/>
      <c r="E28" s="60"/>
      <c r="F28" s="60"/>
      <c r="G28" s="60"/>
      <c r="H28" s="76"/>
    </row>
    <row r="29" spans="1:8" ht="11.25">
      <c r="A29" s="67"/>
      <c r="B29" s="67"/>
      <c r="C29" s="60"/>
      <c r="D29" s="60"/>
      <c r="E29" s="60"/>
      <c r="F29" s="60"/>
      <c r="G29" s="60"/>
      <c r="H29" s="76"/>
    </row>
    <row r="30" spans="1:8" ht="11.25">
      <c r="A30" s="67"/>
      <c r="B30" s="67"/>
      <c r="C30" s="60"/>
      <c r="D30" s="60"/>
      <c r="E30" s="60"/>
      <c r="F30" s="60"/>
      <c r="G30" s="60"/>
      <c r="H30" s="76"/>
    </row>
    <row r="31" spans="1:8" ht="11.25">
      <c r="A31" s="67"/>
      <c r="B31" s="67"/>
      <c r="C31" s="60"/>
      <c r="D31" s="60"/>
      <c r="E31" s="60"/>
      <c r="F31" s="60"/>
      <c r="G31" s="60"/>
      <c r="H31" s="76"/>
    </row>
    <row r="32" spans="1:8" ht="11.25">
      <c r="A32" s="67"/>
      <c r="B32" s="67"/>
      <c r="C32" s="60"/>
      <c r="D32" s="60"/>
      <c r="E32" s="60"/>
      <c r="F32" s="60"/>
      <c r="G32" s="60"/>
      <c r="H32" s="76"/>
    </row>
    <row r="33" spans="1:8" ht="11.25">
      <c r="A33" s="67"/>
      <c r="B33" s="67"/>
      <c r="C33" s="60"/>
      <c r="D33" s="60"/>
      <c r="E33" s="60"/>
      <c r="F33" s="60"/>
      <c r="G33" s="60"/>
      <c r="H33" s="76"/>
    </row>
    <row r="34" spans="1:8" ht="11.25">
      <c r="A34" s="67"/>
      <c r="B34" s="67"/>
      <c r="C34" s="60"/>
      <c r="D34" s="60"/>
      <c r="E34" s="60"/>
      <c r="F34" s="60"/>
      <c r="G34" s="60"/>
      <c r="H34" s="76"/>
    </row>
    <row r="35" spans="1:8" ht="11.25">
      <c r="A35" s="67"/>
      <c r="B35" s="67"/>
      <c r="C35" s="60"/>
      <c r="D35" s="60"/>
      <c r="E35" s="60"/>
      <c r="F35" s="60"/>
      <c r="G35" s="60"/>
      <c r="H35" s="76"/>
    </row>
    <row r="36" spans="1:8" ht="11.25">
      <c r="A36" s="67"/>
      <c r="B36" s="67"/>
      <c r="C36" s="60"/>
      <c r="D36" s="60"/>
      <c r="E36" s="60"/>
      <c r="F36" s="60"/>
      <c r="G36" s="60"/>
      <c r="H36" s="76"/>
    </row>
    <row r="37" spans="1:8" ht="11.25">
      <c r="A37" s="67"/>
      <c r="B37" s="67"/>
      <c r="C37" s="60"/>
      <c r="D37" s="60"/>
      <c r="E37" s="60"/>
      <c r="F37" s="60"/>
      <c r="G37" s="60"/>
      <c r="H37" s="76"/>
    </row>
    <row r="38" spans="1:8" ht="11.25">
      <c r="A38" s="67"/>
      <c r="B38" s="67"/>
      <c r="C38" s="60"/>
      <c r="D38" s="60"/>
      <c r="E38" s="60"/>
      <c r="F38" s="60"/>
      <c r="G38" s="60"/>
      <c r="H38" s="76"/>
    </row>
    <row r="39" spans="1:8" ht="11.25">
      <c r="A39" s="67"/>
      <c r="B39" s="67"/>
      <c r="C39" s="60"/>
      <c r="D39" s="60"/>
      <c r="E39" s="60"/>
      <c r="F39" s="60"/>
      <c r="G39" s="60"/>
      <c r="H39" s="76"/>
    </row>
    <row r="40" spans="1:8" ht="11.25">
      <c r="A40" s="67"/>
      <c r="B40" s="67"/>
      <c r="C40" s="60"/>
      <c r="D40" s="60"/>
      <c r="E40" s="60"/>
      <c r="F40" s="60"/>
      <c r="G40" s="60"/>
      <c r="H40" s="76"/>
    </row>
    <row r="41" spans="1:8" ht="11.25">
      <c r="A41" s="67"/>
      <c r="B41" s="67"/>
      <c r="C41" s="60"/>
      <c r="D41" s="60"/>
      <c r="E41" s="60"/>
      <c r="F41" s="60"/>
      <c r="G41" s="60"/>
      <c r="H41" s="76"/>
    </row>
    <row r="42" spans="1:8" ht="11.25">
      <c r="A42" s="141"/>
      <c r="B42" s="149" t="s">
        <v>118</v>
      </c>
      <c r="C42" s="150">
        <f>SUM(C28:C41)</f>
        <v>0</v>
      </c>
      <c r="D42" s="146">
        <f>SUM(D28:D41)</f>
        <v>0</v>
      </c>
      <c r="E42" s="150">
        <f>SUM(E28:E41)</f>
        <v>0</v>
      </c>
      <c r="F42" s="146">
        <f>SUM(F28:F41)</f>
        <v>0</v>
      </c>
      <c r="G42" s="150">
        <f>SUM(G28:G41)</f>
        <v>0</v>
      </c>
      <c r="H42" s="149"/>
    </row>
  </sheetData>
  <sheetProtection/>
  <dataValidations count="8"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Importe de la cuentas por cobrar con fecha de vencimiento de 1 a 90 días." sqref="D7 D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vencimiento mayor a 365 días." sqref="G7 G27"/>
    <dataValidation allowBlank="1" showInputMessage="1" showErrorMessage="1" prompt="Informar sobre la factibilidad de pago." sqref="H7 H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Saldo final de la Información Financiera Trimestral que se presenta (trimestral: 1er, 2do, 3ro. o 4to.)." sqref="C7 C2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selection activeCell="C18" sqref="C18:C26"/>
    </sheetView>
  </sheetViews>
  <sheetFormatPr defaultColWidth="11.421875" defaultRowHeight="15"/>
  <cols>
    <col min="1" max="1" width="19.7109375" style="6" customWidth="1"/>
    <col min="2" max="2" width="50.7109375" style="6" customWidth="1"/>
    <col min="3" max="4" width="17.7109375" style="4" customWidth="1"/>
    <col min="5" max="16384" width="11.421875" style="6" customWidth="1"/>
  </cols>
  <sheetData>
    <row r="1" spans="1:4" ht="11.25">
      <c r="A1" s="33"/>
      <c r="B1" s="33"/>
      <c r="D1" s="5"/>
    </row>
    <row r="2" spans="1:2" ht="11.25">
      <c r="A2" s="33"/>
      <c r="B2" s="33"/>
    </row>
    <row r="3" spans="3:4" s="18" customFormat="1" ht="11.25">
      <c r="C3" s="34"/>
      <c r="D3" s="34"/>
    </row>
    <row r="4" spans="3:4" s="18" customFormat="1" ht="11.25">
      <c r="C4" s="34"/>
      <c r="D4" s="34"/>
    </row>
    <row r="5" spans="1:4" s="18" customFormat="1" ht="11.25" customHeight="1">
      <c r="A5" s="151" t="s">
        <v>119</v>
      </c>
      <c r="B5" s="151"/>
      <c r="C5" s="19"/>
      <c r="D5" s="151" t="s">
        <v>128</v>
      </c>
    </row>
    <row r="6" spans="1:4" ht="11.25" customHeight="1">
      <c r="A6" s="35"/>
      <c r="B6" s="35"/>
      <c r="C6" s="36"/>
      <c r="D6" s="40"/>
    </row>
    <row r="7" spans="1:4" ht="15" customHeight="1">
      <c r="A7" s="151" t="s">
        <v>0</v>
      </c>
      <c r="B7" s="151" t="s">
        <v>1</v>
      </c>
      <c r="C7" s="151" t="s">
        <v>2</v>
      </c>
      <c r="D7" s="151" t="s">
        <v>11</v>
      </c>
    </row>
    <row r="8" spans="1:4" ht="15">
      <c r="A8" s="127" t="str">
        <f>MID(B8,1,9)</f>
        <v>416900901</v>
      </c>
      <c r="B8" s="128" t="s">
        <v>183</v>
      </c>
      <c r="C8" s="133">
        <v>2900</v>
      </c>
      <c r="D8" s="60"/>
    </row>
    <row r="9" spans="1:4" ht="11.25">
      <c r="A9" s="63"/>
      <c r="B9" s="63"/>
      <c r="C9" s="152"/>
      <c r="D9" s="60"/>
    </row>
    <row r="10" spans="1:4" ht="11.25">
      <c r="A10" s="63"/>
      <c r="B10" s="63"/>
      <c r="C10" s="152"/>
      <c r="D10" s="60"/>
    </row>
    <row r="11" spans="1:4" s="9" customFormat="1" ht="11.25">
      <c r="A11" s="151"/>
      <c r="B11" s="151" t="s">
        <v>121</v>
      </c>
      <c r="C11" s="153">
        <f>SUM(C8:C10)</f>
        <v>2900</v>
      </c>
      <c r="D11" s="151"/>
    </row>
    <row r="12" spans="1:4" s="9" customFormat="1" ht="11.25">
      <c r="A12" s="65"/>
      <c r="B12" s="65"/>
      <c r="C12" s="12"/>
      <c r="D12" s="12"/>
    </row>
    <row r="13" spans="1:4" s="9" customFormat="1" ht="11.25">
      <c r="A13" s="65"/>
      <c r="B13" s="65"/>
      <c r="C13" s="12"/>
      <c r="D13" s="12"/>
    </row>
    <row r="14" spans="1:4" ht="11.25">
      <c r="A14" s="66"/>
      <c r="B14" s="66"/>
      <c r="C14" s="58"/>
      <c r="D14" s="58"/>
    </row>
    <row r="15" spans="1:4" ht="21.75" customHeight="1">
      <c r="A15" s="151" t="s">
        <v>120</v>
      </c>
      <c r="B15" s="151"/>
      <c r="C15" s="153"/>
      <c r="D15" s="151" t="s">
        <v>33</v>
      </c>
    </row>
    <row r="16" spans="1:4" ht="11.25">
      <c r="A16" s="35"/>
      <c r="B16" s="35"/>
      <c r="C16" s="36"/>
      <c r="D16" s="40"/>
    </row>
    <row r="17" spans="1:4" ht="15" customHeight="1">
      <c r="A17" s="151" t="s">
        <v>0</v>
      </c>
      <c r="B17" s="151" t="s">
        <v>1</v>
      </c>
      <c r="C17" s="153" t="s">
        <v>2</v>
      </c>
      <c r="D17" s="151" t="s">
        <v>11</v>
      </c>
    </row>
    <row r="18" spans="1:4" ht="15">
      <c r="A18" s="127" t="str">
        <f>MID(B18,1,9)</f>
        <v>422108901</v>
      </c>
      <c r="B18" s="128" t="s">
        <v>221</v>
      </c>
      <c r="C18" s="137">
        <v>1234705.48</v>
      </c>
      <c r="D18" s="60"/>
    </row>
    <row r="19" spans="1:4" ht="15">
      <c r="A19" s="127" t="str">
        <f>MID(B19,1,9)</f>
        <v>422108902</v>
      </c>
      <c r="B19" s="128" t="s">
        <v>222</v>
      </c>
      <c r="C19" s="137">
        <v>204000</v>
      </c>
      <c r="D19" s="60"/>
    </row>
    <row r="20" spans="1:4" ht="15">
      <c r="A20" s="127" t="str">
        <f>MID(B20,1,9)</f>
        <v>422108903</v>
      </c>
      <c r="B20" s="128" t="s">
        <v>223</v>
      </c>
      <c r="C20" s="137">
        <v>575139</v>
      </c>
      <c r="D20" s="60"/>
    </row>
    <row r="21" spans="1:4" ht="15">
      <c r="A21" s="127" t="str">
        <f>MID(B21,1,9)</f>
        <v>422409401</v>
      </c>
      <c r="B21" s="128" t="s">
        <v>184</v>
      </c>
      <c r="C21" s="137">
        <v>11085.58</v>
      </c>
      <c r="D21" s="60"/>
    </row>
    <row r="22" spans="1:4" ht="11.25">
      <c r="A22" s="63"/>
      <c r="B22" s="63"/>
      <c r="C22" s="152"/>
      <c r="D22" s="60"/>
    </row>
    <row r="23" spans="1:4" ht="11.25">
      <c r="A23" s="63"/>
      <c r="B23" s="63"/>
      <c r="C23" s="152"/>
      <c r="D23" s="60"/>
    </row>
    <row r="24" spans="1:4" ht="11.25">
      <c r="A24" s="63"/>
      <c r="B24" s="63"/>
      <c r="C24" s="152"/>
      <c r="D24" s="60"/>
    </row>
    <row r="25" spans="1:4" ht="11.25">
      <c r="A25" s="63"/>
      <c r="B25" s="63"/>
      <c r="C25" s="152"/>
      <c r="D25" s="60"/>
    </row>
    <row r="26" spans="1:4" ht="11.25">
      <c r="A26" s="151"/>
      <c r="B26" s="151" t="s">
        <v>123</v>
      </c>
      <c r="C26" s="153">
        <f>SUM(C18:C25)</f>
        <v>2024930.06</v>
      </c>
      <c r="D26" s="151"/>
    </row>
    <row r="27" spans="1:4" ht="11.25">
      <c r="A27" s="66"/>
      <c r="B27" s="66"/>
      <c r="C27" s="58"/>
      <c r="D27" s="58"/>
    </row>
    <row r="28" spans="1:4" ht="11.25">
      <c r="A28" s="66"/>
      <c r="B28" s="66"/>
      <c r="C28" s="58"/>
      <c r="D28" s="58"/>
    </row>
    <row r="29" spans="1:4" ht="11.25">
      <c r="A29" s="66"/>
      <c r="B29" s="66"/>
      <c r="C29" s="58"/>
      <c r="D29" s="58"/>
    </row>
    <row r="30" spans="1:4" ht="11.25">
      <c r="A30" s="66"/>
      <c r="B30" s="66"/>
      <c r="C30" s="58"/>
      <c r="D30" s="58"/>
    </row>
    <row r="31" spans="1:4" ht="11.25">
      <c r="A31" s="66"/>
      <c r="B31" s="66"/>
      <c r="C31" s="58"/>
      <c r="D31" s="58"/>
    </row>
    <row r="32" spans="1:4" ht="11.25">
      <c r="A32" s="66"/>
      <c r="B32" s="66"/>
      <c r="C32" s="58"/>
      <c r="D32" s="58"/>
    </row>
    <row r="33" spans="1:4" ht="11.25">
      <c r="A33" s="66"/>
      <c r="B33" s="66"/>
      <c r="C33" s="58"/>
      <c r="D33" s="58"/>
    </row>
    <row r="34" spans="1:4" ht="11.25">
      <c r="A34" s="66"/>
      <c r="B34" s="66"/>
      <c r="C34" s="58"/>
      <c r="D34" s="58"/>
    </row>
    <row r="35" spans="1:4" ht="11.25">
      <c r="A35" s="66"/>
      <c r="B35" s="66"/>
      <c r="C35" s="58"/>
      <c r="D35" s="58"/>
    </row>
    <row r="36" spans="1:4" ht="11.25">
      <c r="A36" s="66"/>
      <c r="B36" s="66"/>
      <c r="C36" s="58"/>
      <c r="D36" s="58"/>
    </row>
    <row r="37" spans="1:4" ht="11.25">
      <c r="A37" s="66"/>
      <c r="B37" s="66"/>
      <c r="C37" s="58"/>
      <c r="D37" s="58"/>
    </row>
    <row r="38" spans="1:4" ht="11.25">
      <c r="A38" s="66"/>
      <c r="B38" s="66"/>
      <c r="C38" s="58"/>
      <c r="D38" s="58"/>
    </row>
    <row r="39" spans="1:4" ht="11.25">
      <c r="A39" s="66"/>
      <c r="B39" s="66"/>
      <c r="C39" s="58"/>
      <c r="D39" s="58"/>
    </row>
    <row r="40" spans="1:4" ht="11.25">
      <c r="A40" s="66"/>
      <c r="B40" s="66"/>
      <c r="C40" s="58"/>
      <c r="D40" s="58"/>
    </row>
    <row r="41" spans="1:4" ht="11.25">
      <c r="A41" s="66"/>
      <c r="B41" s="66"/>
      <c r="C41" s="58"/>
      <c r="D41" s="58"/>
    </row>
    <row r="42" spans="1:4" ht="11.25">
      <c r="A42" s="66"/>
      <c r="B42" s="66"/>
      <c r="C42" s="58"/>
      <c r="D42" s="58"/>
    </row>
    <row r="43" spans="1:4" ht="11.25">
      <c r="A43" s="66"/>
      <c r="B43" s="66"/>
      <c r="C43" s="58"/>
      <c r="D43" s="58"/>
    </row>
  </sheetData>
  <sheetProtection/>
  <dataValidations count="4">
    <dataValidation allowBlank="1" showInputMessage="1" showErrorMessage="1" prompt="Características cualitativas significativas que les impacten financieramente." sqref="D7 D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Saldo final de la Información Financiera Trimestral que se presenta (trimestral: 1er, 2do, 3ro. o 4to.)." sqref="C7 C1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zoomScalePageLayoutView="0" workbookViewId="0" topLeftCell="A1">
      <selection activeCell="E66" sqref="E66"/>
    </sheetView>
  </sheetViews>
  <sheetFormatPr defaultColWidth="11.421875" defaultRowHeight="15"/>
  <cols>
    <col min="1" max="1" width="20.7109375" style="66" customWidth="1"/>
    <col min="2" max="2" width="50.7109375" style="66" customWidth="1"/>
    <col min="3" max="3" width="17.7109375" style="58" customWidth="1"/>
    <col min="4" max="4" width="17.7109375" style="77" customWidth="1"/>
    <col min="5" max="5" width="17.7109375" style="78" customWidth="1"/>
    <col min="6" max="8" width="11.421875" style="66" customWidth="1"/>
    <col min="9" max="16384" width="11.421875" style="6" customWidth="1"/>
  </cols>
  <sheetData>
    <row r="1" spans="1:5" s="18" customFormat="1" ht="11.25" customHeight="1">
      <c r="A1" s="33"/>
      <c r="B1" s="33"/>
      <c r="C1" s="34"/>
      <c r="D1" s="41"/>
      <c r="E1" s="5"/>
    </row>
    <row r="2" spans="1:5" s="18" customFormat="1" ht="11.25" customHeight="1">
      <c r="A2" s="33"/>
      <c r="B2" s="33"/>
      <c r="C2" s="34"/>
      <c r="D2" s="41"/>
      <c r="E2" s="42"/>
    </row>
    <row r="3" spans="3:5" s="18" customFormat="1" ht="10.5" customHeight="1">
      <c r="C3" s="34"/>
      <c r="D3" s="41"/>
      <c r="E3" s="42"/>
    </row>
    <row r="4" spans="3:5" s="18" customFormat="1" ht="10.5" customHeight="1">
      <c r="C4" s="34"/>
      <c r="D4" s="41"/>
      <c r="E4" s="42"/>
    </row>
    <row r="5" spans="1:5" s="18" customFormat="1" ht="11.25" customHeight="1">
      <c r="A5" s="141" t="s">
        <v>93</v>
      </c>
      <c r="B5" s="141"/>
      <c r="C5" s="34"/>
      <c r="D5" s="43"/>
      <c r="E5" s="141" t="s">
        <v>127</v>
      </c>
    </row>
    <row r="6" spans="1:8" ht="11.25" customHeight="1">
      <c r="A6" s="8"/>
      <c r="B6" s="8"/>
      <c r="C6" s="2"/>
      <c r="D6" s="44"/>
      <c r="E6" s="1"/>
      <c r="F6" s="6"/>
      <c r="G6" s="6"/>
      <c r="H6" s="6"/>
    </row>
    <row r="7" spans="1:8" ht="15" customHeight="1">
      <c r="A7" s="141" t="s">
        <v>0</v>
      </c>
      <c r="B7" s="141" t="s">
        <v>1</v>
      </c>
      <c r="C7" s="141" t="s">
        <v>2</v>
      </c>
      <c r="D7" s="141" t="s">
        <v>34</v>
      </c>
      <c r="E7" s="141" t="s">
        <v>35</v>
      </c>
      <c r="F7" s="6"/>
      <c r="G7" s="6"/>
      <c r="H7" s="6"/>
    </row>
    <row r="8" spans="1:5" ht="15">
      <c r="A8" s="131" t="str">
        <f>MID(B8,1,9)</f>
        <v>511101131</v>
      </c>
      <c r="B8" s="134" t="s">
        <v>185</v>
      </c>
      <c r="C8" s="133">
        <v>1162291.4</v>
      </c>
      <c r="D8" s="137">
        <v>39.26</v>
      </c>
      <c r="E8" s="80"/>
    </row>
    <row r="9" spans="1:5" ht="15">
      <c r="A9" s="131" t="str">
        <f aca="true" t="shared" si="0" ref="A9:A56">MID(B9,1,9)</f>
        <v>511201212</v>
      </c>
      <c r="B9" s="134" t="s">
        <v>186</v>
      </c>
      <c r="C9" s="133">
        <v>115253.89</v>
      </c>
      <c r="D9" s="137">
        <v>3.89</v>
      </c>
      <c r="E9" s="80"/>
    </row>
    <row r="10" spans="1:5" ht="15">
      <c r="A10" s="131" t="str">
        <f t="shared" si="0"/>
        <v>511301321</v>
      </c>
      <c r="B10" s="134" t="s">
        <v>216</v>
      </c>
      <c r="C10" s="133">
        <v>33756.89</v>
      </c>
      <c r="D10" s="137">
        <v>1.14</v>
      </c>
      <c r="E10" s="80"/>
    </row>
    <row r="11" spans="1:5" ht="15">
      <c r="A11" s="131" t="str">
        <f t="shared" si="0"/>
        <v>511301323</v>
      </c>
      <c r="B11" s="134" t="s">
        <v>187</v>
      </c>
      <c r="C11" s="133">
        <v>198365.88</v>
      </c>
      <c r="D11" s="137">
        <v>6.7</v>
      </c>
      <c r="E11" s="80"/>
    </row>
    <row r="12" spans="1:5" ht="15">
      <c r="A12" s="131" t="str">
        <f t="shared" si="0"/>
        <v>511401413</v>
      </c>
      <c r="B12" s="134" t="s">
        <v>188</v>
      </c>
      <c r="C12" s="133">
        <v>184002.5</v>
      </c>
      <c r="D12" s="137">
        <v>6.22</v>
      </c>
      <c r="E12" s="80"/>
    </row>
    <row r="13" spans="1:5" ht="15">
      <c r="A13" s="131" t="str">
        <f t="shared" si="0"/>
        <v>511401421</v>
      </c>
      <c r="B13" s="134" t="s">
        <v>189</v>
      </c>
      <c r="C13" s="133">
        <v>66967.98</v>
      </c>
      <c r="D13" s="138">
        <v>2.26</v>
      </c>
      <c r="E13" s="80"/>
    </row>
    <row r="14" spans="1:5" ht="15">
      <c r="A14" s="131" t="str">
        <f t="shared" si="0"/>
        <v>511501522</v>
      </c>
      <c r="B14" s="134" t="s">
        <v>226</v>
      </c>
      <c r="C14" s="133">
        <v>42380.04</v>
      </c>
      <c r="D14" s="137">
        <v>1.43</v>
      </c>
      <c r="E14" s="80"/>
    </row>
    <row r="15" spans="1:5" ht="15">
      <c r="A15" s="131" t="str">
        <f t="shared" si="0"/>
        <v>512102111</v>
      </c>
      <c r="B15" s="134" t="s">
        <v>190</v>
      </c>
      <c r="C15" s="133">
        <v>71413.05</v>
      </c>
      <c r="D15" s="137">
        <v>2.41</v>
      </c>
      <c r="E15" s="80"/>
    </row>
    <row r="16" spans="1:5" ht="15">
      <c r="A16" s="131" t="str">
        <f t="shared" si="0"/>
        <v>512102112</v>
      </c>
      <c r="B16" s="134" t="s">
        <v>227</v>
      </c>
      <c r="C16" s="133">
        <v>776</v>
      </c>
      <c r="D16" s="137">
        <v>0.03</v>
      </c>
      <c r="E16" s="80"/>
    </row>
    <row r="17" spans="1:5" ht="15">
      <c r="A17" s="131" t="str">
        <f t="shared" si="0"/>
        <v>512102121</v>
      </c>
      <c r="B17" s="134" t="s">
        <v>228</v>
      </c>
      <c r="C17" s="133">
        <v>440</v>
      </c>
      <c r="D17" s="138">
        <v>0.01</v>
      </c>
      <c r="E17" s="80"/>
    </row>
    <row r="18" spans="1:5" ht="15">
      <c r="A18" s="131" t="str">
        <f t="shared" si="0"/>
        <v>512102161</v>
      </c>
      <c r="B18" s="134" t="s">
        <v>191</v>
      </c>
      <c r="C18" s="133">
        <v>31286.97</v>
      </c>
      <c r="D18" s="137">
        <v>1.06</v>
      </c>
      <c r="E18" s="80"/>
    </row>
    <row r="19" spans="1:5" ht="15">
      <c r="A19" s="131" t="str">
        <f t="shared" si="0"/>
        <v>512102171</v>
      </c>
      <c r="B19" s="134" t="s">
        <v>236</v>
      </c>
      <c r="C19" s="133">
        <v>21734.06</v>
      </c>
      <c r="D19" s="137">
        <v>0.73</v>
      </c>
      <c r="E19" s="80"/>
    </row>
    <row r="20" spans="1:5" ht="15">
      <c r="A20" s="131" t="str">
        <f t="shared" si="0"/>
        <v>512202212</v>
      </c>
      <c r="B20" s="134" t="s">
        <v>192</v>
      </c>
      <c r="C20" s="133">
        <v>30493.73</v>
      </c>
      <c r="D20" s="137">
        <v>1.03</v>
      </c>
      <c r="E20" s="80"/>
    </row>
    <row r="21" spans="1:5" ht="15">
      <c r="A21" s="131" t="str">
        <f t="shared" si="0"/>
        <v>512202231</v>
      </c>
      <c r="B21" s="134" t="s">
        <v>237</v>
      </c>
      <c r="C21" s="133">
        <v>6706.05</v>
      </c>
      <c r="D21" s="138">
        <v>0.23</v>
      </c>
      <c r="E21" s="80"/>
    </row>
    <row r="22" spans="1:5" ht="15">
      <c r="A22" s="131" t="str">
        <f t="shared" si="0"/>
        <v>512502531</v>
      </c>
      <c r="B22" s="134" t="s">
        <v>229</v>
      </c>
      <c r="C22" s="133">
        <v>3542.03</v>
      </c>
      <c r="D22" s="137">
        <v>0.12</v>
      </c>
      <c r="E22" s="80"/>
    </row>
    <row r="23" spans="1:5" ht="15">
      <c r="A23" s="131" t="str">
        <f t="shared" si="0"/>
        <v>512602612</v>
      </c>
      <c r="B23" s="134" t="s">
        <v>230</v>
      </c>
      <c r="C23" s="133">
        <v>74446.58</v>
      </c>
      <c r="D23" s="137">
        <v>2.51</v>
      </c>
      <c r="E23" s="80"/>
    </row>
    <row r="24" spans="1:5" ht="15">
      <c r="A24" s="131" t="str">
        <f t="shared" si="0"/>
        <v>512702711</v>
      </c>
      <c r="B24" s="134" t="s">
        <v>193</v>
      </c>
      <c r="C24" s="133">
        <v>26270.98</v>
      </c>
      <c r="D24" s="137">
        <v>0.89</v>
      </c>
      <c r="E24" s="80"/>
    </row>
    <row r="25" spans="1:5" ht="15">
      <c r="A25" s="131" t="str">
        <f t="shared" si="0"/>
        <v>512902921</v>
      </c>
      <c r="B25" s="134" t="s">
        <v>194</v>
      </c>
      <c r="C25" s="133">
        <v>9375.68</v>
      </c>
      <c r="D25" s="137">
        <v>0.32</v>
      </c>
      <c r="E25" s="80"/>
    </row>
    <row r="26" spans="1:5" ht="15">
      <c r="A26" s="131" t="str">
        <f t="shared" si="0"/>
        <v>512902961</v>
      </c>
      <c r="B26" s="134" t="s">
        <v>195</v>
      </c>
      <c r="C26" s="133">
        <v>3592.03</v>
      </c>
      <c r="D26" s="137">
        <v>0.12</v>
      </c>
      <c r="E26" s="80"/>
    </row>
    <row r="27" spans="1:5" ht="15">
      <c r="A27" s="131" t="str">
        <f t="shared" si="0"/>
        <v>513103111</v>
      </c>
      <c r="B27" s="134" t="s">
        <v>196</v>
      </c>
      <c r="C27" s="133">
        <v>14020</v>
      </c>
      <c r="D27" s="137">
        <v>0.47</v>
      </c>
      <c r="E27" s="80"/>
    </row>
    <row r="28" spans="1:5" ht="15">
      <c r="A28" s="131" t="str">
        <f t="shared" si="0"/>
        <v>513103121</v>
      </c>
      <c r="B28" s="134" t="s">
        <v>224</v>
      </c>
      <c r="C28" s="133">
        <v>1477.8</v>
      </c>
      <c r="D28" s="137">
        <v>0.05</v>
      </c>
      <c r="E28" s="80"/>
    </row>
    <row r="29" spans="1:5" ht="15">
      <c r="A29" s="131" t="str">
        <f t="shared" si="0"/>
        <v>513103131</v>
      </c>
      <c r="B29" s="134" t="s">
        <v>197</v>
      </c>
      <c r="C29" s="133">
        <v>3066.81</v>
      </c>
      <c r="D29" s="137">
        <v>0.1</v>
      </c>
      <c r="E29" s="80"/>
    </row>
    <row r="30" spans="1:5" ht="15">
      <c r="A30" s="131" t="str">
        <f t="shared" si="0"/>
        <v>513103141</v>
      </c>
      <c r="B30" s="134" t="s">
        <v>238</v>
      </c>
      <c r="C30" s="133">
        <v>16240</v>
      </c>
      <c r="D30" s="137">
        <v>0.55</v>
      </c>
      <c r="E30" s="80"/>
    </row>
    <row r="31" spans="1:5" ht="15">
      <c r="A31" s="131" t="str">
        <f t="shared" si="0"/>
        <v>513103152</v>
      </c>
      <c r="B31" s="134" t="s">
        <v>198</v>
      </c>
      <c r="C31" s="133">
        <v>17230.58</v>
      </c>
      <c r="D31" s="137">
        <v>0.58</v>
      </c>
      <c r="E31" s="80"/>
    </row>
    <row r="32" spans="1:5" ht="15">
      <c r="A32" s="131" t="str">
        <f t="shared" si="0"/>
        <v>513203221</v>
      </c>
      <c r="B32" s="134" t="s">
        <v>199</v>
      </c>
      <c r="C32" s="133">
        <v>174000</v>
      </c>
      <c r="D32" s="137">
        <v>5.88</v>
      </c>
      <c r="E32" s="80"/>
    </row>
    <row r="33" spans="1:5" ht="15">
      <c r="A33" s="131" t="str">
        <f t="shared" si="0"/>
        <v>513203231</v>
      </c>
      <c r="B33" s="134" t="s">
        <v>200</v>
      </c>
      <c r="C33" s="133">
        <v>130964</v>
      </c>
      <c r="D33" s="138">
        <v>4.42</v>
      </c>
      <c r="E33" s="80"/>
    </row>
    <row r="34" spans="1:5" ht="15">
      <c r="A34" s="131" t="str">
        <f t="shared" si="0"/>
        <v>513203291</v>
      </c>
      <c r="B34" s="134" t="s">
        <v>217</v>
      </c>
      <c r="C34" s="133">
        <v>3996.2</v>
      </c>
      <c r="D34" s="137">
        <v>0.14</v>
      </c>
      <c r="E34" s="80"/>
    </row>
    <row r="35" spans="1:5" ht="15">
      <c r="A35" s="131" t="str">
        <f t="shared" si="0"/>
        <v>513303312</v>
      </c>
      <c r="B35" s="134" t="s">
        <v>201</v>
      </c>
      <c r="C35" s="133">
        <v>30272.15</v>
      </c>
      <c r="D35" s="137">
        <v>1.02</v>
      </c>
      <c r="E35" s="80"/>
    </row>
    <row r="36" spans="1:5" ht="15">
      <c r="A36" s="131" t="str">
        <f t="shared" si="0"/>
        <v>513303331</v>
      </c>
      <c r="B36" s="134" t="s">
        <v>202</v>
      </c>
      <c r="C36" s="133">
        <v>206284.23</v>
      </c>
      <c r="D36" s="137">
        <v>6.97</v>
      </c>
      <c r="E36" s="80"/>
    </row>
    <row r="37" spans="1:5" ht="15">
      <c r="A37" s="131" t="str">
        <f t="shared" si="0"/>
        <v>513303341</v>
      </c>
      <c r="B37" s="134" t="s">
        <v>239</v>
      </c>
      <c r="C37" s="133">
        <v>2962.1</v>
      </c>
      <c r="D37" s="137">
        <v>0.1</v>
      </c>
      <c r="E37" s="80"/>
    </row>
    <row r="38" spans="1:5" ht="15">
      <c r="A38" s="131" t="str">
        <f t="shared" si="0"/>
        <v>513303381</v>
      </c>
      <c r="B38" s="134" t="s">
        <v>203</v>
      </c>
      <c r="C38" s="133">
        <v>8399.94</v>
      </c>
      <c r="D38" s="137">
        <v>0.28</v>
      </c>
      <c r="E38" s="80"/>
    </row>
    <row r="39" spans="1:5" ht="15">
      <c r="A39" s="131" t="str">
        <f t="shared" si="0"/>
        <v>513403411</v>
      </c>
      <c r="B39" s="134" t="s">
        <v>218</v>
      </c>
      <c r="C39" s="133">
        <v>5206.66</v>
      </c>
      <c r="D39" s="137">
        <v>0.18</v>
      </c>
      <c r="E39" s="80"/>
    </row>
    <row r="40" spans="1:5" ht="15">
      <c r="A40" s="131" t="str">
        <f t="shared" si="0"/>
        <v>513403451</v>
      </c>
      <c r="B40" s="134" t="s">
        <v>219</v>
      </c>
      <c r="C40" s="133">
        <v>12458.64</v>
      </c>
      <c r="D40" s="137">
        <v>0.42</v>
      </c>
      <c r="E40" s="80"/>
    </row>
    <row r="41" spans="1:5" ht="15">
      <c r="A41" s="131" t="str">
        <f t="shared" si="0"/>
        <v>513503531</v>
      </c>
      <c r="B41" s="134" t="s">
        <v>231</v>
      </c>
      <c r="C41" s="133">
        <v>12806.4</v>
      </c>
      <c r="D41" s="137">
        <v>0.43</v>
      </c>
      <c r="E41" s="80"/>
    </row>
    <row r="42" spans="1:5" ht="15">
      <c r="A42" s="131" t="str">
        <f t="shared" si="0"/>
        <v>513503581</v>
      </c>
      <c r="B42" s="134" t="s">
        <v>240</v>
      </c>
      <c r="C42" s="133">
        <v>5850</v>
      </c>
      <c r="D42" s="137">
        <v>0.2</v>
      </c>
      <c r="E42" s="80"/>
    </row>
    <row r="43" spans="1:5" ht="15">
      <c r="A43" s="131" t="str">
        <f t="shared" si="0"/>
        <v>513503591</v>
      </c>
      <c r="B43" s="134" t="s">
        <v>232</v>
      </c>
      <c r="C43" s="133">
        <v>2620</v>
      </c>
      <c r="D43" s="137">
        <v>0.09</v>
      </c>
      <c r="E43" s="80"/>
    </row>
    <row r="44" spans="1:8" s="112" customFormat="1" ht="15">
      <c r="A44" s="131" t="str">
        <f t="shared" si="0"/>
        <v>513603612</v>
      </c>
      <c r="B44" s="134" t="s">
        <v>233</v>
      </c>
      <c r="C44" s="133">
        <v>81422.23</v>
      </c>
      <c r="D44" s="137">
        <v>2.75</v>
      </c>
      <c r="E44" s="80"/>
      <c r="F44" s="66"/>
      <c r="G44" s="66"/>
      <c r="H44" s="66"/>
    </row>
    <row r="45" spans="1:8" s="112" customFormat="1" ht="15">
      <c r="A45" s="131" t="str">
        <f t="shared" si="0"/>
        <v>513703721</v>
      </c>
      <c r="B45" s="134" t="s">
        <v>234</v>
      </c>
      <c r="C45" s="133">
        <v>1730</v>
      </c>
      <c r="D45" s="137">
        <v>0.06</v>
      </c>
      <c r="E45" s="80"/>
      <c r="F45" s="66"/>
      <c r="G45" s="66"/>
      <c r="H45" s="66"/>
    </row>
    <row r="46" spans="1:8" s="112" customFormat="1" ht="15">
      <c r="A46" s="131" t="str">
        <f t="shared" si="0"/>
        <v>513703751</v>
      </c>
      <c r="B46" s="134" t="s">
        <v>204</v>
      </c>
      <c r="C46" s="133">
        <v>5561.99</v>
      </c>
      <c r="D46" s="137">
        <v>0.19</v>
      </c>
      <c r="E46" s="80"/>
      <c r="F46" s="66"/>
      <c r="G46" s="66"/>
      <c r="H46" s="66"/>
    </row>
    <row r="47" spans="1:8" s="112" customFormat="1" ht="15">
      <c r="A47" s="131" t="str">
        <f t="shared" si="0"/>
        <v>513703791</v>
      </c>
      <c r="B47" s="134" t="s">
        <v>205</v>
      </c>
      <c r="C47" s="133">
        <v>3579.5</v>
      </c>
      <c r="D47" s="137">
        <v>0.12</v>
      </c>
      <c r="E47" s="80"/>
      <c r="F47" s="66"/>
      <c r="G47" s="66"/>
      <c r="H47" s="66"/>
    </row>
    <row r="48" spans="1:8" s="112" customFormat="1" ht="15">
      <c r="A48" s="131" t="str">
        <f t="shared" si="0"/>
        <v>513803821</v>
      </c>
      <c r="B48" s="134" t="s">
        <v>206</v>
      </c>
      <c r="C48" s="133">
        <v>15238.18</v>
      </c>
      <c r="D48" s="137">
        <v>0.51</v>
      </c>
      <c r="E48" s="80"/>
      <c r="F48" s="66"/>
      <c r="G48" s="66"/>
      <c r="H48" s="66"/>
    </row>
    <row r="49" spans="1:8" s="112" customFormat="1" ht="15">
      <c r="A49" s="131" t="str">
        <f t="shared" si="0"/>
        <v>513903921</v>
      </c>
      <c r="B49" s="134" t="s">
        <v>220</v>
      </c>
      <c r="C49" s="133">
        <v>7355.04</v>
      </c>
      <c r="D49" s="137">
        <v>0.25</v>
      </c>
      <c r="E49" s="80"/>
      <c r="F49" s="66"/>
      <c r="G49" s="66"/>
      <c r="H49" s="66"/>
    </row>
    <row r="50" spans="1:8" s="112" customFormat="1" ht="15">
      <c r="A50" s="131" t="str">
        <f t="shared" si="0"/>
        <v>513903981</v>
      </c>
      <c r="B50" s="134" t="s">
        <v>241</v>
      </c>
      <c r="C50" s="133">
        <v>27661</v>
      </c>
      <c r="D50" s="137">
        <v>0.93</v>
      </c>
      <c r="E50" s="80"/>
      <c r="F50" s="66"/>
      <c r="G50" s="66"/>
      <c r="H50" s="66"/>
    </row>
    <row r="51" spans="1:8" s="112" customFormat="1" ht="15">
      <c r="A51" s="131" t="str">
        <f t="shared" si="0"/>
        <v>551505111</v>
      </c>
      <c r="B51" s="134" t="s">
        <v>242</v>
      </c>
      <c r="C51" s="133">
        <v>16376.03</v>
      </c>
      <c r="D51" s="137">
        <v>0.55</v>
      </c>
      <c r="E51" s="80"/>
      <c r="F51" s="66"/>
      <c r="G51" s="66"/>
      <c r="H51" s="66"/>
    </row>
    <row r="52" spans="1:8" s="112" customFormat="1" ht="15">
      <c r="A52" s="131" t="str">
        <f t="shared" si="0"/>
        <v>551505121</v>
      </c>
      <c r="B52" s="134" t="s">
        <v>243</v>
      </c>
      <c r="C52" s="133">
        <v>198.06</v>
      </c>
      <c r="D52" s="137">
        <v>0.01</v>
      </c>
      <c r="E52" s="80"/>
      <c r="F52" s="66"/>
      <c r="G52" s="66"/>
      <c r="H52" s="66"/>
    </row>
    <row r="53" spans="1:8" s="112" customFormat="1" ht="15">
      <c r="A53" s="131" t="str">
        <f t="shared" si="0"/>
        <v>551505151</v>
      </c>
      <c r="B53" s="134" t="s">
        <v>244</v>
      </c>
      <c r="C53" s="133">
        <v>2383.2</v>
      </c>
      <c r="D53" s="137">
        <v>0.08</v>
      </c>
      <c r="E53" s="80"/>
      <c r="F53" s="66"/>
      <c r="G53" s="66"/>
      <c r="H53" s="66"/>
    </row>
    <row r="54" spans="1:8" s="112" customFormat="1" ht="15">
      <c r="A54" s="131" t="str">
        <f t="shared" si="0"/>
        <v>551505191</v>
      </c>
      <c r="B54" s="134" t="s">
        <v>247</v>
      </c>
      <c r="C54" s="133">
        <v>537.13</v>
      </c>
      <c r="D54" s="137">
        <v>0.02</v>
      </c>
      <c r="E54" s="80"/>
      <c r="F54" s="66"/>
      <c r="G54" s="66"/>
      <c r="H54" s="66"/>
    </row>
    <row r="55" spans="1:5" ht="15">
      <c r="A55" s="131" t="str">
        <f t="shared" si="0"/>
        <v>551505211</v>
      </c>
      <c r="B55" s="134" t="s">
        <v>245</v>
      </c>
      <c r="C55" s="133">
        <v>560.3</v>
      </c>
      <c r="D55" s="137">
        <v>0.02</v>
      </c>
      <c r="E55" s="80"/>
    </row>
    <row r="56" spans="1:5" ht="15">
      <c r="A56" s="131" t="str">
        <f t="shared" si="0"/>
        <v>551505411</v>
      </c>
      <c r="B56" s="134" t="s">
        <v>246</v>
      </c>
      <c r="C56" s="133">
        <v>66626.42</v>
      </c>
      <c r="D56" s="137">
        <v>2.25</v>
      </c>
      <c r="E56" s="80"/>
    </row>
    <row r="57" spans="1:5" ht="11.25">
      <c r="A57" s="63"/>
      <c r="B57" s="63"/>
      <c r="C57" s="139"/>
      <c r="D57" s="152"/>
      <c r="E57" s="80"/>
    </row>
    <row r="58" spans="1:5" ht="11.25">
      <c r="A58" s="63"/>
      <c r="B58" s="63"/>
      <c r="C58" s="70"/>
      <c r="D58" s="79"/>
      <c r="E58" s="80"/>
    </row>
    <row r="59" spans="1:5" ht="11.25">
      <c r="A59" s="154"/>
      <c r="B59" s="154" t="s">
        <v>158</v>
      </c>
      <c r="C59" s="155">
        <f>SUM(C8:C58)</f>
        <v>2960180.33</v>
      </c>
      <c r="D59" s="156">
        <v>1</v>
      </c>
      <c r="E59" s="157"/>
    </row>
    <row r="60" spans="1:5" ht="11.25">
      <c r="A60" s="81"/>
      <c r="B60" s="81"/>
      <c r="C60" s="82"/>
      <c r="D60" s="83"/>
      <c r="E60" s="84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2012-12-11T20:36:24Z</dcterms:created>
  <dcterms:modified xsi:type="dcterms:W3CDTF">2017-04-19T15:22:47Z</dcterms:modified>
  <cp:category/>
  <cp:version/>
  <cp:contentType/>
  <cp:contentStatus/>
</cp:coreProperties>
</file>