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tabRatio="943" firstSheet="1" activeTab="13"/>
  </bookViews>
  <sheets>
    <sheet name="Hoja1" sheetId="1" state="hidden" r:id="rId1"/>
    <sheet name="ESF-03" sheetId="2" r:id="rId2"/>
    <sheet name="ESF-05" sheetId="3" r:id="rId3"/>
    <sheet name="ESF-06 " sheetId="4" r:id="rId4"/>
    <sheet name="ESF-08" sheetId="5" r:id="rId5"/>
    <sheet name="ESF-11" sheetId="6" r:id="rId6"/>
    <sheet name="ESF-12 " sheetId="7" r:id="rId7"/>
    <sheet name="EA-01" sheetId="8" r:id="rId8"/>
    <sheet name="EA-03 " sheetId="9" r:id="rId9"/>
    <sheet name="VHP-01" sheetId="10" r:id="rId10"/>
    <sheet name="VHP-02" sheetId="11" r:id="rId11"/>
    <sheet name="EFE-01  " sheetId="12" r:id="rId12"/>
    <sheet name="Conciliacion_Ig" sheetId="13" r:id="rId13"/>
    <sheet name="Conciliacion_Eg" sheetId="14" r:id="rId14"/>
  </sheets>
  <definedNames>
    <definedName name="_xlnm.Print_Area" localSheetId="7">'EA-01'!$A$1:$D$13</definedName>
    <definedName name="_xlnm.Print_Area" localSheetId="8">'EA-03 '!$A$1:$E$61</definedName>
    <definedName name="_xlnm.Print_Area" localSheetId="11">'EFE-01  '!$A$1:$E$15</definedName>
    <definedName name="_xlnm.Print_Area" localSheetId="1">'ESF-03'!$A$1:$I$68</definedName>
    <definedName name="_xlnm.Print_Area" localSheetId="3">'ESF-06 '!$A$1:$G$18</definedName>
    <definedName name="_xlnm.Print_Area" localSheetId="4">'ESF-08'!$A$1:$F$42</definedName>
    <definedName name="_xlnm.Print_Area" localSheetId="5">'ESF-11'!$A$1:$D$13</definedName>
    <definedName name="_xlnm.Print_Area" localSheetId="6">'ESF-12 '!$A$1:$H$24</definedName>
    <definedName name="_xlnm.Print_Area" localSheetId="9">'VHP-01'!$A$1:$G$16</definedName>
    <definedName name="_xlnm.Print_Area" localSheetId="10">'VHP-02'!$A$1:$F$14</definedName>
    <definedName name="_xlnm.Print_Titles" localSheetId="7">'EA-01'!$1:$7</definedName>
    <definedName name="_xlnm.Print_Titles" localSheetId="8">'EA-03 '!$1:$7</definedName>
    <definedName name="_xlnm.Print_Titles" localSheetId="11">'EFE-01  '!$1:$7</definedName>
  </definedNames>
  <calcPr fullCalcOnLoad="1"/>
</workbook>
</file>

<file path=xl/sharedStrings.xml><?xml version="1.0" encoding="utf-8"?>
<sst xmlns="http://schemas.openxmlformats.org/spreadsheetml/2006/main" count="415" uniqueCount="231">
  <si>
    <t>INFORMACION CONTABLE</t>
  </si>
  <si>
    <t>DE DESGLOSE</t>
  </si>
  <si>
    <t>CUENTA</t>
  </si>
  <si>
    <t>NOMBRE DE LA CUENTA</t>
  </si>
  <si>
    <t>MONTO</t>
  </si>
  <si>
    <t>TIPO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</si>
  <si>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</si>
  <si>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</si>
  <si>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</si>
  <si>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</si>
  <si>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</si>
  <si>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</si>
  <si>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</si>
  <si>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</si>
  <si>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</si>
  <si>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</si>
  <si>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</si>
  <si>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</si>
  <si>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</si>
  <si>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</si>
  <si>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</si>
  <si>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</si>
  <si>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</si>
  <si>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</si>
  <si>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</si>
  <si>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</si>
  <si>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</si>
  <si>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</si>
  <si>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</si>
  <si>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</si>
  <si>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ESF-11</t>
  </si>
  <si>
    <t xml:space="preserve">NOTA:         ESF-12 </t>
  </si>
  <si>
    <t>NATURALEZA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</si>
  <si>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</si>
  <si>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</si>
  <si>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</si>
  <si>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</si>
  <si>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</si>
  <si>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</si>
  <si>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</si>
  <si>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3100    HACIENDA PÚBLICA/PATRIMONIO CONTRIBUIDO</t>
  </si>
  <si>
    <t>3200    HACIENDA PÚBLICA/PATRIMONIO GENERADO</t>
  </si>
  <si>
    <t>1123    DEUDORES DIVERSOS POR COBRAR A CORTO PLAZO</t>
  </si>
  <si>
    <t>1290    OTROS ACTIVOS NO CIRCULANTES</t>
  </si>
  <si>
    <t>1125    DEUDORES POR ANTICIPOS DE TESORERÍA A CORTO PLAZO</t>
  </si>
  <si>
    <t>1110    FLUJO DE EFECTIVO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</si>
  <si>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</si>
  <si>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</si>
  <si>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</si>
  <si>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</si>
  <si>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</si>
  <si>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</si>
  <si>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</si>
  <si>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</si>
  <si>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</si>
  <si>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</si>
  <si>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</si>
  <si>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</si>
  <si>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</si>
  <si>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</si>
  <si>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</si>
  <si>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</si>
  <si>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</si>
  <si>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</si>
  <si>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</si>
  <si>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</si>
  <si>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</si>
  <si>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</si>
  <si>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</si>
  <si>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</si>
  <si>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</si>
  <si>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</si>
  <si>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</si>
  <si>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</si>
  <si>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</si>
  <si>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</si>
  <si>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</si>
  <si>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</si>
  <si>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</si>
  <si>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</si>
  <si>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</si>
  <si>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</si>
  <si>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</si>
  <si>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</si>
  <si>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</si>
  <si>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</si>
  <si>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</si>
  <si>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</si>
  <si>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</si>
  <si>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</si>
  <si>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</si>
  <si>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</si>
  <si>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</si>
  <si>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</si>
  <si>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</si>
  <si>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</si>
  <si>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</si>
  <si>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</si>
  <si>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</si>
  <si>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TOTAL_1140</t>
  </si>
  <si>
    <t>TOTAL_1150</t>
  </si>
  <si>
    <t>TOTAL_1123</t>
  </si>
  <si>
    <t>TOTAL_1125</t>
  </si>
  <si>
    <t>TOTAL_1213</t>
  </si>
  <si>
    <t>TOTAL_1240</t>
  </si>
  <si>
    <t>TOTAL_1261</t>
  </si>
  <si>
    <t>TOTAL_1262</t>
  </si>
  <si>
    <t>TOTAL_1264</t>
  </si>
  <si>
    <t>TOTAL_1263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</si>
  <si>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</si>
  <si>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</si>
  <si>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</si>
  <si>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</si>
  <si>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</si>
  <si>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</si>
  <si>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</si>
  <si>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</si>
  <si>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</si>
  <si>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4100  INGRESOS DE GESTIÓN</t>
  </si>
  <si>
    <t>4200  PARTICIPACIONES, APORTACIONES, TRANSFERENCIAS, ASIGNACIONES, SUBSIDIOS Y OTRAS AYUDAS</t>
  </si>
  <si>
    <t>TOTAL_4100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</si>
  <si>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</si>
  <si>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</si>
  <si>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</si>
  <si>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</si>
  <si>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</si>
  <si>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1221    DOCUMENTOS POR COBRAR A LARGO PLAZO</t>
  </si>
  <si>
    <t>TOTAL_1221</t>
  </si>
  <si>
    <t>TOTAL_4200</t>
  </si>
  <si>
    <t>TOTAL_3100</t>
  </si>
  <si>
    <t>NOTA:    EA-03</t>
  </si>
  <si>
    <t>NOTA:   EA-01</t>
  </si>
  <si>
    <t>@se6#16</t>
  </si>
  <si>
    <t>TOTAL_1130</t>
  </si>
  <si>
    <t>TOTAL_1230</t>
  </si>
  <si>
    <t>TOTAL_5000</t>
  </si>
  <si>
    <t>TOTAL_1110</t>
  </si>
  <si>
    <t>112500001 Fondo Fijo</t>
  </si>
  <si>
    <t>112900001 Otros deudores</t>
  </si>
  <si>
    <t>124125121 Muebles excepto ofic</t>
  </si>
  <si>
    <t>124135151 Computadoras</t>
  </si>
  <si>
    <t>124195191 Otros mobiliarios</t>
  </si>
  <si>
    <t>124215211 Equipo de audio y de video</t>
  </si>
  <si>
    <t>124415411 Automóviles y camiones</t>
  </si>
  <si>
    <t>126305111 Muebles de oficina y estantería</t>
  </si>
  <si>
    <t>126305121 Muebles excepto ofic</t>
  </si>
  <si>
    <t>126305151 Computadoras</t>
  </si>
  <si>
    <t>126305191 Otros mobiliarios</t>
  </si>
  <si>
    <t>126305211 Equipo de audio y de video</t>
  </si>
  <si>
    <t>126305411 Automóviles y camiones</t>
  </si>
  <si>
    <t>211700001 RET. ISR SALARIOS</t>
  </si>
  <si>
    <t>211700002 RET. I.S.R. HONORARIOS</t>
  </si>
  <si>
    <t>211700003 RET. I.S.R. ARRENDAMIENTO</t>
  </si>
  <si>
    <t>211700004 IMPUESTO CEDULAR</t>
  </si>
  <si>
    <t>211700005 RET.IMPTO.CEDULAR POR ARRE</t>
  </si>
  <si>
    <t>211700006 RET. I.S.R. ASIMILADOS</t>
  </si>
  <si>
    <t>211700007 RET. I.V.A. HONORARIOS</t>
  </si>
  <si>
    <t>211700101 PROVISION IMSS</t>
  </si>
  <si>
    <t>211700103 PROVISION INFONAVIT</t>
  </si>
  <si>
    <t>416900901 DONATIVOS</t>
  </si>
  <si>
    <t>422409401 AYUDAS SOCIALES</t>
  </si>
  <si>
    <t>511101131 Sueldos Base</t>
  </si>
  <si>
    <t>511201212 Honorarios asimilados</t>
  </si>
  <si>
    <t>511301323 Gratificación de fin de año</t>
  </si>
  <si>
    <t>511401413 Aportaciones IMSS</t>
  </si>
  <si>
    <t>511401421 Aportaciones INFONAVIT</t>
  </si>
  <si>
    <t>512102111 Materiales y útiles de oficina</t>
  </si>
  <si>
    <t>512102161 Material de limpieza</t>
  </si>
  <si>
    <t>512202212 Prod Alimen instal</t>
  </si>
  <si>
    <t>512702711 Vestuario y uniformes</t>
  </si>
  <si>
    <t>512902921 Ref Edificios</t>
  </si>
  <si>
    <t>512902961 Ref Eq Transporte</t>
  </si>
  <si>
    <t>513103111 Servicio de energía eléctrica</t>
  </si>
  <si>
    <t>513103131 Servicio de agua</t>
  </si>
  <si>
    <t>513103152 Radiolocalización</t>
  </si>
  <si>
    <t>513203221 Arrendam Edificios</t>
  </si>
  <si>
    <t>513203231 Arren Mobiliario</t>
  </si>
  <si>
    <t>513303312 Servicios de contabilidad</t>
  </si>
  <si>
    <t>513303331 Serv Consultoría</t>
  </si>
  <si>
    <t>513303381 Servicios de vigilancia</t>
  </si>
  <si>
    <t>513703751 Viáticos nacionales</t>
  </si>
  <si>
    <t>513703791 Otros Serv Traslado</t>
  </si>
  <si>
    <t>513803821 Gto Orden Social</t>
  </si>
  <si>
    <t>311000002 BIENES RECIB EN DONACION</t>
  </si>
  <si>
    <t>3210 Ahorro/ Desahorro</t>
  </si>
  <si>
    <t xml:space="preserve">* Subtotal </t>
  </si>
  <si>
    <t>322000001 Resultado Ejerc 2012</t>
  </si>
  <si>
    <t>322000002 Resultado Ejerc 2013</t>
  </si>
  <si>
    <t>322000004 Resultado Ejerc 2015</t>
  </si>
  <si>
    <t xml:space="preserve">** VHP-02 Total </t>
  </si>
  <si>
    <t>111300001 10021 BANJIO (31193360201)</t>
  </si>
  <si>
    <t>VIGENTE, SE CANCELA EL 31 DIC 2016, SE RENUEVA EL PRIMER DIA HABIL DEL SIGUIENTE AÑO</t>
  </si>
  <si>
    <t>FONDO FIJO DE CAJA CHICA PARA GASTOS MENORES REEMBOLSABLE CADA 15 DIAS</t>
  </si>
  <si>
    <t>FONDO DE ANTICIPO DE RENTA, REEMBOLSABLE AL TERMINO DEL ARRENDAMIENTO</t>
  </si>
  <si>
    <t>VIGENTE, SE CANCELA AL MOMENTO DEL TERMINO DEL ARRENDAMIENTO</t>
  </si>
  <si>
    <t>NO APLICA</t>
  </si>
  <si>
    <t>511301321 Prima Vacacional</t>
  </si>
  <si>
    <t>513203291 Otros Arrendamientos</t>
  </si>
  <si>
    <t>513403411 Serv Financieros</t>
  </si>
  <si>
    <t>513403451 Seguro de bienes patrimoniales</t>
  </si>
  <si>
    <t>513903921 Otros impuestos y derechos</t>
  </si>
  <si>
    <t>422108901 Transferencias para servicios personales</t>
  </si>
  <si>
    <t>422108902 Transferencias para materiales y suministros</t>
  </si>
  <si>
    <t>422108903 Transferencias para servicios generales</t>
  </si>
  <si>
    <t>513103121 Servicio de gas</t>
  </si>
  <si>
    <t>124115111 Muebles de oficina y estantería</t>
  </si>
  <si>
    <t>511501522 Liquid por indem</t>
  </si>
  <si>
    <t>512102112 Equipos menores de oficina</t>
  </si>
  <si>
    <t>512102121 Maty útiles impresi</t>
  </si>
  <si>
    <t>512502531 Medicinas y prod far</t>
  </si>
  <si>
    <t>512602612 Combus p Serv pub</t>
  </si>
  <si>
    <t>513503531 Instal BInformat</t>
  </si>
  <si>
    <t>513503591 Serv Jardinería</t>
  </si>
  <si>
    <t>513603612 Impresión Pub ofic</t>
  </si>
  <si>
    <t>513703721 Pasajes terr Nac</t>
  </si>
  <si>
    <t>322000003 Resultado Ejerc 2014</t>
  </si>
  <si>
    <t>512102171 Materiales y útiles de enseñanza</t>
  </si>
  <si>
    <t>512202231 Utensilios alimentac</t>
  </si>
  <si>
    <t>113100001 Ant Prov Prest Serv C P</t>
  </si>
  <si>
    <t>VIGENTE, SE CANCELA EN ENERO 2017</t>
  </si>
  <si>
    <t>ANTICIPO A DOS PROVEEDORES.</t>
  </si>
  <si>
    <t>513103141 Servicio telef onía tradicional</t>
  </si>
  <si>
    <t>513303341 Servicios de capacitación</t>
  </si>
  <si>
    <t>513503581 Serv L impieza</t>
  </si>
  <si>
    <t>513903981 Impues to sobre nóminas</t>
  </si>
  <si>
    <t>551505111 Muebles de oficina y estantería</t>
  </si>
  <si>
    <t>551505121 Muebles excepto ofic</t>
  </si>
  <si>
    <t>551505151 Computadoras y equipo periférico</t>
  </si>
  <si>
    <t>551505211 Equipo de audio y de video</t>
  </si>
  <si>
    <t>551505411 Automóviles y camiones</t>
  </si>
  <si>
    <t>551505191 Otros mobiliarios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</si>
</sst>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Garamond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43" fontId="48" fillId="0" borderId="0" xfId="49" applyFont="1" applyAlignment="1">
      <alignment/>
    </xf>
    <xf numFmtId="4" fontId="48" fillId="0" borderId="0" xfId="49" applyNumberFormat="1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2" fillId="29" borderId="10" xfId="53" applyFont="1" applyFill="1" applyBorder="1" applyAlignment="1">
      <alignment horizontal="left" vertical="top"/>
      <protection/>
    </xf>
    <xf numFmtId="0" fontId="2" fillId="29" borderId="10" xfId="53" applyFont="1" applyFill="1" applyBorder="1" applyAlignment="1">
      <alignment horizontal="left" vertical="top" wrapText="1"/>
      <protection/>
    </xf>
    <xf numFmtId="0" fontId="47" fillId="0" borderId="0" xfId="0" applyFont="1" applyAlignment="1">
      <alignment horizontal="center"/>
    </xf>
    <xf numFmtId="0" fontId="47" fillId="29" borderId="10" xfId="54" applyFont="1" applyFill="1" applyBorder="1" applyAlignment="1">
      <alignment horizontal="center" vertical="center" wrapText="1"/>
      <protection/>
    </xf>
    <xf numFmtId="0" fontId="47" fillId="29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" fontId="2" fillId="0" borderId="0" xfId="53" applyNumberFormat="1" applyFont="1" applyFill="1" applyBorder="1" applyAlignment="1">
      <alignment horizontal="left" vertical="top" wrapText="1"/>
      <protection/>
    </xf>
    <xf numFmtId="4" fontId="47" fillId="0" borderId="0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4" fontId="48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left" wrapText="1"/>
    </xf>
    <xf numFmtId="4" fontId="47" fillId="29" borderId="10" xfId="0" applyNumberFormat="1" applyFont="1" applyFill="1" applyBorder="1" applyAlignment="1">
      <alignment horizontal="center" vertical="center"/>
    </xf>
    <xf numFmtId="4" fontId="47" fillId="29" borderId="10" xfId="0" applyNumberFormat="1" applyFont="1" applyFill="1" applyBorder="1" applyAlignment="1" quotePrefix="1">
      <alignment horizontal="center" vertical="center"/>
    </xf>
    <xf numFmtId="0" fontId="48" fillId="0" borderId="0" xfId="0" applyFont="1" applyBorder="1" applyAlignment="1">
      <alignment/>
    </xf>
    <xf numFmtId="4" fontId="48" fillId="0" borderId="0" xfId="0" applyNumberFormat="1" applyFont="1" applyBorder="1" applyAlignment="1">
      <alignment/>
    </xf>
    <xf numFmtId="4" fontId="48" fillId="0" borderId="0" xfId="0" applyNumberFormat="1" applyFont="1" applyAlignment="1">
      <alignment horizontal="left" vertical="center" wrapText="1"/>
    </xf>
    <xf numFmtId="0" fontId="2" fillId="0" borderId="0" xfId="53" applyFont="1" applyFill="1" applyBorder="1" applyAlignment="1">
      <alignment horizontal="left" vertical="top" wrapText="1"/>
      <protection/>
    </xf>
    <xf numFmtId="4" fontId="48" fillId="0" borderId="0" xfId="0" applyNumberFormat="1" applyFont="1" applyFill="1" applyAlignment="1">
      <alignment horizontal="left" wrapText="1"/>
    </xf>
    <xf numFmtId="43" fontId="2" fillId="0" borderId="0" xfId="49" applyFont="1" applyFill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2" fillId="0" borderId="0" xfId="53" applyNumberFormat="1" applyFont="1" applyFill="1" applyBorder="1" applyAlignment="1">
      <alignment horizontal="left" vertical="top"/>
      <protection/>
    </xf>
    <xf numFmtId="43" fontId="2" fillId="29" borderId="10" xfId="49" applyFont="1" applyFill="1" applyBorder="1" applyAlignment="1">
      <alignment horizontal="center" vertical="top" wrapText="1"/>
    </xf>
    <xf numFmtId="0" fontId="2" fillId="0" borderId="0" xfId="53" applyFont="1" applyFill="1" applyBorder="1" applyAlignment="1">
      <alignment horizontal="left" vertical="top"/>
      <protection/>
    </xf>
    <xf numFmtId="4" fontId="2" fillId="0" borderId="11" xfId="53" applyNumberFormat="1" applyFont="1" applyFill="1" applyBorder="1" applyAlignment="1">
      <alignment horizontal="center" vertical="top" wrapText="1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47" fillId="0" borderId="0" xfId="0" applyFont="1" applyFill="1" applyBorder="1" applyAlignment="1">
      <alignment horizontal="left" vertical="center" wrapText="1"/>
    </xf>
    <xf numFmtId="4" fontId="47" fillId="0" borderId="0" xfId="0" applyNumberFormat="1" applyFont="1" applyFill="1" applyBorder="1" applyAlignment="1">
      <alignment horizontal="right" vertical="center" wrapText="1"/>
    </xf>
    <xf numFmtId="4" fontId="48" fillId="0" borderId="0" xfId="0" applyNumberFormat="1" applyFont="1" applyAlignment="1">
      <alignment horizontal="center"/>
    </xf>
    <xf numFmtId="0" fontId="47" fillId="0" borderId="0" xfId="0" applyFont="1" applyBorder="1" applyAlignment="1">
      <alignment/>
    </xf>
    <xf numFmtId="4" fontId="48" fillId="0" borderId="0" xfId="49" applyNumberFormat="1" applyFont="1" applyBorder="1" applyAlignment="1">
      <alignment/>
    </xf>
    <xf numFmtId="4" fontId="48" fillId="0" borderId="0" xfId="49" applyNumberFormat="1" applyFont="1" applyBorder="1" applyAlignment="1">
      <alignment vertical="center"/>
    </xf>
    <xf numFmtId="0" fontId="47" fillId="0" borderId="13" xfId="0" applyFont="1" applyBorder="1" applyAlignment="1">
      <alignment/>
    </xf>
    <xf numFmtId="4" fontId="47" fillId="0" borderId="13" xfId="0" applyNumberFormat="1" applyFont="1" applyBorder="1" applyAlignment="1">
      <alignment/>
    </xf>
    <xf numFmtId="4" fontId="2" fillId="0" borderId="0" xfId="53" applyNumberFormat="1" applyFont="1" applyFill="1" applyBorder="1" applyAlignment="1">
      <alignment horizontal="center" vertical="top" wrapText="1"/>
      <protection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10" fontId="48" fillId="0" borderId="0" xfId="49" applyNumberFormat="1" applyFont="1" applyBorder="1" applyAlignment="1">
      <alignment/>
    </xf>
    <xf numFmtId="2" fontId="48" fillId="0" borderId="0" xfId="49" applyNumberFormat="1" applyFont="1" applyBorder="1" applyAlignment="1">
      <alignment/>
    </xf>
    <xf numFmtId="10" fontId="48" fillId="0" borderId="0" xfId="0" applyNumberFormat="1" applyFont="1" applyBorder="1" applyAlignment="1">
      <alignment/>
    </xf>
    <xf numFmtId="10" fontId="47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4" fontId="48" fillId="0" borderId="0" xfId="49" applyNumberFormat="1" applyFont="1" applyFill="1" applyBorder="1" applyAlignment="1">
      <alignment/>
    </xf>
    <xf numFmtId="4" fontId="2" fillId="0" borderId="13" xfId="49" applyNumberFormat="1" applyFont="1" applyFill="1" applyBorder="1" applyAlignment="1">
      <alignment horizontal="center" vertical="top" wrapText="1"/>
    </xf>
    <xf numFmtId="4" fontId="48" fillId="0" borderId="0" xfId="49" applyNumberFormat="1" applyFont="1" applyAlignment="1">
      <alignment/>
    </xf>
    <xf numFmtId="4" fontId="48" fillId="0" borderId="10" xfId="0" applyNumberFormat="1" applyFont="1" applyFill="1" applyBorder="1" applyAlignment="1">
      <alignment wrapText="1"/>
    </xf>
    <xf numFmtId="4" fontId="48" fillId="0" borderId="10" xfId="49" applyNumberFormat="1" applyFont="1" applyBorder="1" applyAlignment="1">
      <alignment wrapText="1"/>
    </xf>
    <xf numFmtId="4" fontId="48" fillId="0" borderId="14" xfId="49" applyNumberFormat="1" applyFont="1" applyBorder="1" applyAlignment="1">
      <alignment wrapText="1"/>
    </xf>
    <xf numFmtId="4" fontId="48" fillId="0" borderId="10" xfId="57" applyNumberFormat="1" applyFont="1" applyFill="1" applyBorder="1" applyAlignment="1">
      <alignment wrapText="1"/>
      <protection/>
    </xf>
    <xf numFmtId="4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wrapText="1"/>
    </xf>
    <xf numFmtId="43" fontId="48" fillId="0" borderId="10" xfId="49" applyFont="1" applyBorder="1" applyAlignment="1">
      <alignment wrapText="1"/>
    </xf>
    <xf numFmtId="4" fontId="47" fillId="33" borderId="10" xfId="0" applyNumberFormat="1" applyFont="1" applyFill="1" applyBorder="1" applyAlignment="1">
      <alignment wrapText="1"/>
    </xf>
    <xf numFmtId="49" fontId="48" fillId="0" borderId="15" xfId="0" applyNumberFormat="1" applyFont="1" applyFill="1" applyBorder="1" applyAlignment="1">
      <alignment wrapText="1"/>
    </xf>
    <xf numFmtId="0" fontId="47" fillId="0" borderId="15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47" fillId="0" borderId="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49" fontId="48" fillId="0" borderId="10" xfId="0" applyNumberFormat="1" applyFont="1" applyFill="1" applyBorder="1" applyAlignment="1">
      <alignment wrapText="1"/>
    </xf>
    <xf numFmtId="49" fontId="48" fillId="0" borderId="16" xfId="0" applyNumberFormat="1" applyFont="1" applyFill="1" applyBorder="1" applyAlignment="1">
      <alignment wrapText="1"/>
    </xf>
    <xf numFmtId="4" fontId="48" fillId="0" borderId="0" xfId="0" applyNumberFormat="1" applyFont="1" applyAlignment="1">
      <alignment/>
    </xf>
    <xf numFmtId="4" fontId="48" fillId="0" borderId="15" xfId="0" applyNumberFormat="1" applyFont="1" applyFill="1" applyBorder="1" applyAlignment="1">
      <alignment wrapText="1"/>
    </xf>
    <xf numFmtId="4" fontId="47" fillId="33" borderId="15" xfId="0" applyNumberFormat="1" applyFont="1" applyFill="1" applyBorder="1" applyAlignment="1">
      <alignment wrapText="1"/>
    </xf>
    <xf numFmtId="49" fontId="48" fillId="0" borderId="17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0" borderId="10" xfId="0" applyFont="1" applyFill="1" applyBorder="1" applyAlignment="1" quotePrefix="1">
      <alignment wrapText="1"/>
    </xf>
    <xf numFmtId="0" fontId="48" fillId="0" borderId="15" xfId="0" applyFont="1" applyBorder="1" applyAlignment="1">
      <alignment/>
    </xf>
    <xf numFmtId="4" fontId="48" fillId="0" borderId="15" xfId="49" applyNumberFormat="1" applyFont="1" applyBorder="1" applyAlignment="1">
      <alignment/>
    </xf>
    <xf numFmtId="0" fontId="48" fillId="0" borderId="18" xfId="0" applyFont="1" applyBorder="1" applyAlignment="1">
      <alignment/>
    </xf>
    <xf numFmtId="4" fontId="48" fillId="0" borderId="10" xfId="49" applyNumberFormat="1" applyFont="1" applyFill="1" applyBorder="1" applyAlignment="1">
      <alignment wrapText="1"/>
    </xf>
    <xf numFmtId="10" fontId="48" fillId="0" borderId="0" xfId="49" applyNumberFormat="1" applyFont="1" applyAlignment="1">
      <alignment/>
    </xf>
    <xf numFmtId="2" fontId="48" fillId="0" borderId="0" xfId="49" applyNumberFormat="1" applyFont="1" applyAlignment="1">
      <alignment/>
    </xf>
    <xf numFmtId="10" fontId="48" fillId="0" borderId="16" xfId="61" applyNumberFormat="1" applyFont="1" applyFill="1" applyBorder="1" applyAlignment="1">
      <alignment wrapText="1"/>
    </xf>
    <xf numFmtId="10" fontId="48" fillId="0" borderId="10" xfId="61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10" fontId="47" fillId="0" borderId="0" xfId="0" applyNumberFormat="1" applyFont="1" applyFill="1" applyBorder="1" applyAlignment="1">
      <alignment wrapText="1"/>
    </xf>
    <xf numFmtId="2" fontId="47" fillId="0" borderId="0" xfId="0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 indent="1"/>
    </xf>
    <xf numFmtId="0" fontId="52" fillId="0" borderId="10" xfId="0" applyFont="1" applyFill="1" applyBorder="1" applyAlignment="1">
      <alignment horizontal="left" vertical="center" indent="1"/>
    </xf>
    <xf numFmtId="0" fontId="51" fillId="0" borderId="14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 vertical="center" wrapText="1" indent="1"/>
    </xf>
    <xf numFmtId="0" fontId="52" fillId="0" borderId="14" xfId="0" applyFont="1" applyFill="1" applyBorder="1" applyAlignment="1">
      <alignment horizontal="left" vertical="center" indent="1"/>
    </xf>
    <xf numFmtId="0" fontId="48" fillId="0" borderId="10" xfId="0" applyFont="1" applyBorder="1" applyAlignment="1">
      <alignment horizontal="center"/>
    </xf>
    <xf numFmtId="0" fontId="53" fillId="0" borderId="19" xfId="54" applyFont="1" applyBorder="1" applyAlignment="1" applyProtection="1">
      <alignment horizontal="center" vertical="top"/>
      <protection hidden="1"/>
    </xf>
    <xf numFmtId="0" fontId="53" fillId="0" borderId="10" xfId="54" applyFont="1" applyBorder="1" applyAlignment="1" applyProtection="1">
      <alignment horizontal="center" vertical="top"/>
      <protection hidden="1"/>
    </xf>
    <xf numFmtId="0" fontId="48" fillId="0" borderId="10" xfId="0" applyFont="1" applyFill="1" applyBorder="1" applyAlignment="1">
      <alignment horizontal="center"/>
    </xf>
    <xf numFmtId="0" fontId="49" fillId="0" borderId="10" xfId="54" applyFont="1" applyBorder="1" applyAlignment="1" applyProtection="1">
      <alignment horizontal="center" vertical="top"/>
      <protection hidden="1"/>
    </xf>
    <xf numFmtId="0" fontId="48" fillId="0" borderId="10" xfId="0" applyFont="1" applyFill="1" applyBorder="1" applyAlignment="1" quotePrefix="1">
      <alignment horizontal="center"/>
    </xf>
    <xf numFmtId="0" fontId="48" fillId="0" borderId="0" xfId="0" applyFont="1" applyAlignment="1">
      <alignment/>
    </xf>
    <xf numFmtId="0" fontId="3" fillId="0" borderId="19" xfId="54" applyNumberFormat="1" applyFont="1" applyFill="1" applyBorder="1" applyAlignment="1">
      <alignment horizontal="center" vertical="top"/>
      <protection/>
    </xf>
    <xf numFmtId="0" fontId="3" fillId="0" borderId="0" xfId="54" applyFont="1" applyBorder="1" applyAlignment="1">
      <alignment vertical="top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4" fontId="4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 vertical="center"/>
    </xf>
    <xf numFmtId="49" fontId="48" fillId="0" borderId="20" xfId="0" applyNumberFormat="1" applyFont="1" applyFill="1" applyBorder="1" applyAlignment="1">
      <alignment wrapText="1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vertical="center" wrapText="1"/>
    </xf>
    <xf numFmtId="4" fontId="55" fillId="0" borderId="15" xfId="0" applyNumberFormat="1" applyFont="1" applyBorder="1" applyAlignment="1">
      <alignment horizontal="right" vertical="center" wrapText="1"/>
    </xf>
    <xf numFmtId="4" fontId="55" fillId="21" borderId="15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46" fillId="0" borderId="15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55" fillId="0" borderId="15" xfId="0" applyFont="1" applyFill="1" applyBorder="1" applyAlignment="1">
      <alignment horizontal="right" wrapText="1"/>
    </xf>
    <xf numFmtId="0" fontId="2" fillId="29" borderId="10" xfId="53" applyFont="1" applyFill="1" applyBorder="1" applyAlignment="1">
      <alignment horizontal="right" vertical="top" wrapText="1"/>
      <protection/>
    </xf>
    <xf numFmtId="43" fontId="55" fillId="0" borderId="15" xfId="47" applyFont="1" applyFill="1" applyBorder="1" applyAlignment="1">
      <alignment horizontal="right" wrapText="1"/>
    </xf>
    <xf numFmtId="0" fontId="46" fillId="0" borderId="15" xfId="0" applyFont="1" applyFill="1" applyBorder="1" applyAlignment="1">
      <alignment horizontal="left" vertical="center" wrapText="1"/>
    </xf>
    <xf numFmtId="0" fontId="53" fillId="34" borderId="10" xfId="53" applyFont="1" applyFill="1" applyBorder="1" applyAlignment="1">
      <alignment horizontal="left" vertical="top"/>
      <protection/>
    </xf>
    <xf numFmtId="0" fontId="53" fillId="35" borderId="10" xfId="53" applyFont="1" applyFill="1" applyBorder="1" applyAlignment="1">
      <alignment horizontal="left" vertical="top" wrapText="1"/>
      <protection/>
    </xf>
    <xf numFmtId="43" fontId="53" fillId="36" borderId="10" xfId="47" applyFont="1" applyFill="1" applyBorder="1" applyAlignment="1">
      <alignment horizontal="left" vertical="top"/>
    </xf>
    <xf numFmtId="43" fontId="53" fillId="37" borderId="10" xfId="47" applyFont="1" applyFill="1" applyBorder="1" applyAlignment="1">
      <alignment horizontal="left" vertical="top" wrapText="1"/>
    </xf>
    <xf numFmtId="43" fontId="55" fillId="21" borderId="15" xfId="47" applyFont="1" applyFill="1" applyBorder="1" applyAlignment="1">
      <alignment horizontal="right" vertical="center" wrapText="1"/>
    </xf>
    <xf numFmtId="43" fontId="48" fillId="0" borderId="10" xfId="47" applyFont="1" applyFill="1" applyBorder="1" applyAlignment="1">
      <alignment wrapText="1"/>
    </xf>
    <xf numFmtId="43" fontId="48" fillId="0" borderId="10" xfId="47" applyFont="1" applyBorder="1" applyAlignment="1">
      <alignment wrapText="1"/>
    </xf>
    <xf numFmtId="43" fontId="55" fillId="0" borderId="15" xfId="47" applyFont="1" applyBorder="1" applyAlignment="1">
      <alignment horizontal="right" wrapText="1"/>
    </xf>
    <xf numFmtId="43" fontId="55" fillId="21" borderId="15" xfId="47" applyFont="1" applyFill="1" applyBorder="1" applyAlignment="1">
      <alignment horizontal="right" wrapText="1"/>
    </xf>
    <xf numFmtId="43" fontId="53" fillId="38" borderId="10" xfId="47" applyFont="1" applyFill="1" applyBorder="1" applyAlignment="1">
      <alignment horizontal="left" vertical="center"/>
    </xf>
    <xf numFmtId="43" fontId="55" fillId="21" borderId="15" xfId="47" applyFont="1" applyFill="1" applyBorder="1" applyAlignment="1">
      <alignment wrapText="1"/>
    </xf>
    <xf numFmtId="0" fontId="53" fillId="39" borderId="15" xfId="0" applyFont="1" applyFill="1" applyBorder="1" applyAlignment="1">
      <alignment horizontal="left" vertical="center"/>
    </xf>
    <xf numFmtId="0" fontId="53" fillId="40" borderId="21" xfId="53" applyFont="1" applyFill="1" applyBorder="1" applyAlignment="1">
      <alignment horizontal="left" vertical="center" wrapText="1"/>
      <protection/>
    </xf>
    <xf numFmtId="43" fontId="53" fillId="41" borderId="15" xfId="47" applyFont="1" applyFill="1" applyBorder="1" applyAlignment="1">
      <alignment horizontal="left" vertical="center"/>
    </xf>
    <xf numFmtId="0" fontId="53" fillId="42" borderId="10" xfId="53" applyFont="1" applyFill="1" applyBorder="1" applyAlignment="1">
      <alignment horizontal="center" vertical="top" wrapText="1"/>
      <protection/>
    </xf>
    <xf numFmtId="43" fontId="53" fillId="43" borderId="10" xfId="47" applyFont="1" applyFill="1" applyBorder="1" applyAlignment="1">
      <alignment horizontal="center" vertical="top" wrapText="1"/>
    </xf>
    <xf numFmtId="43" fontId="48" fillId="0" borderId="0" xfId="47" applyFont="1" applyAlignment="1">
      <alignment/>
    </xf>
    <xf numFmtId="43" fontId="48" fillId="0" borderId="16" xfId="47" applyFont="1" applyFill="1" applyBorder="1" applyAlignment="1">
      <alignment wrapText="1"/>
    </xf>
    <xf numFmtId="43" fontId="47" fillId="0" borderId="0" xfId="47" applyFont="1" applyFill="1" applyBorder="1" applyAlignment="1">
      <alignment wrapText="1"/>
    </xf>
    <xf numFmtId="43" fontId="53" fillId="44" borderId="15" xfId="47" applyFont="1" applyFill="1" applyBorder="1" applyAlignment="1">
      <alignment wrapText="1"/>
    </xf>
    <xf numFmtId="10" fontId="53" fillId="45" borderId="16" xfId="0" applyNumberFormat="1" applyFont="1" applyFill="1" applyBorder="1" applyAlignment="1">
      <alignment wrapText="1"/>
    </xf>
    <xf numFmtId="10" fontId="53" fillId="46" borderId="10" xfId="0" applyNumberFormat="1" applyFont="1" applyFill="1" applyBorder="1" applyAlignment="1">
      <alignment wrapText="1"/>
    </xf>
    <xf numFmtId="43" fontId="55" fillId="21" borderId="10" xfId="47" applyFont="1" applyFill="1" applyBorder="1" applyAlignment="1">
      <alignment horizontal="right" wrapText="1"/>
    </xf>
    <xf numFmtId="43" fontId="48" fillId="0" borderId="22" xfId="47" applyFont="1" applyFill="1" applyBorder="1" applyAlignment="1">
      <alignment wrapText="1"/>
    </xf>
    <xf numFmtId="43" fontId="48" fillId="0" borderId="20" xfId="47" applyFont="1" applyFill="1" applyBorder="1" applyAlignment="1">
      <alignment wrapText="1"/>
    </xf>
    <xf numFmtId="43" fontId="48" fillId="0" borderId="15" xfId="47" applyFont="1" applyFill="1" applyBorder="1" applyAlignment="1">
      <alignment wrapText="1"/>
    </xf>
    <xf numFmtId="43" fontId="46" fillId="0" borderId="15" xfId="47" applyFont="1" applyFill="1" applyBorder="1" applyAlignment="1">
      <alignment horizontal="left" vertical="center" wrapText="1"/>
    </xf>
    <xf numFmtId="43" fontId="46" fillId="0" borderId="15" xfId="47" applyFont="1" applyFill="1" applyBorder="1" applyAlignment="1">
      <alignment horizontal="left" wrapText="1"/>
    </xf>
    <xf numFmtId="43" fontId="56" fillId="0" borderId="15" xfId="47" applyFont="1" applyFill="1" applyBorder="1" applyAlignment="1">
      <alignment horizontal="right" wrapText="1"/>
    </xf>
    <xf numFmtId="0" fontId="56" fillId="0" borderId="15" xfId="0" applyFont="1" applyFill="1" applyBorder="1" applyAlignment="1">
      <alignment horizontal="right" wrapText="1"/>
    </xf>
    <xf numFmtId="0" fontId="53" fillId="47" borderId="10" xfId="0" applyFont="1" applyFill="1" applyBorder="1" applyAlignment="1">
      <alignment horizontal="left" vertical="center"/>
    </xf>
    <xf numFmtId="43" fontId="47" fillId="0" borderId="15" xfId="47" applyFont="1" applyFill="1" applyBorder="1" applyAlignment="1">
      <alignment wrapText="1"/>
    </xf>
    <xf numFmtId="0" fontId="53" fillId="48" borderId="23" xfId="53" applyFont="1" applyFill="1" applyBorder="1" applyAlignment="1">
      <alignment horizontal="left" vertical="top"/>
      <protection/>
    </xf>
    <xf numFmtId="0" fontId="53" fillId="49" borderId="24" xfId="53" applyFont="1" applyFill="1" applyBorder="1" applyAlignment="1">
      <alignment horizontal="left" vertical="top"/>
      <protection/>
    </xf>
    <xf numFmtId="0" fontId="53" fillId="50" borderId="21" xfId="53" applyFont="1" applyFill="1" applyBorder="1" applyAlignment="1">
      <alignment horizontal="center" vertical="top"/>
      <protection/>
    </xf>
    <xf numFmtId="43" fontId="47" fillId="0" borderId="10" xfId="47" applyFont="1" applyFill="1" applyBorder="1" applyAlignment="1">
      <alignment horizontal="right"/>
    </xf>
    <xf numFmtId="43" fontId="52" fillId="0" borderId="10" xfId="47" applyFont="1" applyFill="1" applyBorder="1" applyAlignment="1">
      <alignment horizontal="right" vertical="center"/>
    </xf>
    <xf numFmtId="43" fontId="53" fillId="51" borderId="21" xfId="47" applyFont="1" applyFill="1" applyBorder="1" applyAlignment="1">
      <alignment horizontal="center" vertical="top"/>
    </xf>
    <xf numFmtId="0" fontId="53" fillId="52" borderId="24" xfId="53" applyFont="1" applyFill="1" applyBorder="1" applyAlignment="1">
      <alignment horizontal="center" vertical="top"/>
      <protection/>
    </xf>
    <xf numFmtId="43" fontId="47" fillId="0" borderId="10" xfId="47" applyFont="1" applyBorder="1" applyAlignment="1">
      <alignment/>
    </xf>
    <xf numFmtId="43" fontId="48" fillId="0" borderId="10" xfId="47" applyFont="1" applyBorder="1" applyAlignment="1">
      <alignment/>
    </xf>
    <xf numFmtId="43" fontId="53" fillId="53" borderId="24" xfId="47" applyFont="1" applyFill="1" applyBorder="1" applyAlignment="1">
      <alignment horizontal="center" vertical="top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4" xfId="55"/>
    <cellStyle name="Normal 5" xfId="56"/>
    <cellStyle name="Normal 56" xfId="57"/>
    <cellStyle name="Normal 7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91" customWidth="1"/>
  </cols>
  <sheetData>
    <row r="2020" ht="11.25">
      <c r="A2020" s="5" t="s">
        <v>132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C8" sqref="C8:E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7" width="17.7109375" style="6" customWidth="1"/>
    <col min="8" max="16384" width="11.421875" style="6" customWidth="1"/>
  </cols>
  <sheetData>
    <row r="1" spans="1:7" s="23" customFormat="1" ht="11.25" customHeight="1">
      <c r="A1" s="39" t="s">
        <v>1</v>
      </c>
      <c r="B1" s="39"/>
      <c r="C1" s="24"/>
      <c r="D1" s="24"/>
      <c r="E1" s="24"/>
      <c r="F1" s="52"/>
      <c r="G1" s="5"/>
    </row>
    <row r="2" spans="1:5" s="23" customFormat="1" ht="11.25" customHeight="1">
      <c r="A2" s="39" t="s">
        <v>0</v>
      </c>
      <c r="B2" s="39"/>
      <c r="C2" s="24"/>
      <c r="D2" s="24"/>
      <c r="E2" s="24"/>
    </row>
    <row r="3" spans="3:5" s="23" customFormat="1" ht="11.25">
      <c r="C3" s="24"/>
      <c r="D3" s="24"/>
      <c r="E3" s="24"/>
    </row>
    <row r="4" spans="3:5" s="23" customFormat="1" ht="11.25">
      <c r="C4" s="24"/>
      <c r="D4" s="24"/>
      <c r="E4" s="24"/>
    </row>
    <row r="5" spans="1:7" s="23" customFormat="1" ht="11.25" customHeight="1">
      <c r="A5" s="135" t="s">
        <v>40</v>
      </c>
      <c r="B5" s="135"/>
      <c r="C5" s="24"/>
      <c r="D5" s="24"/>
      <c r="E5" s="24"/>
      <c r="G5" s="135" t="s">
        <v>36</v>
      </c>
    </row>
    <row r="6" spans="1:5" s="46" customFormat="1" ht="11.25">
      <c r="A6" s="26"/>
      <c r="B6" s="26"/>
      <c r="C6" s="44"/>
      <c r="D6" s="45"/>
      <c r="E6" s="45"/>
    </row>
    <row r="7" spans="1:7" ht="15" customHeight="1">
      <c r="A7" s="135" t="s">
        <v>2</v>
      </c>
      <c r="B7" s="135" t="s">
        <v>3</v>
      </c>
      <c r="C7" s="135" t="s">
        <v>25</v>
      </c>
      <c r="D7" s="135" t="s">
        <v>26</v>
      </c>
      <c r="E7" s="135" t="s">
        <v>37</v>
      </c>
      <c r="F7" s="135" t="s">
        <v>5</v>
      </c>
      <c r="G7" s="135" t="s">
        <v>32</v>
      </c>
    </row>
    <row r="8" spans="1:7" ht="15">
      <c r="A8" s="122" t="str">
        <f>MID(B8,1,9)</f>
        <v>311000002</v>
      </c>
      <c r="B8" s="129" t="s">
        <v>183</v>
      </c>
      <c r="C8" s="157">
        <v>1980.56</v>
      </c>
      <c r="D8" s="157">
        <v>1980.56</v>
      </c>
      <c r="E8" s="158"/>
      <c r="F8" s="79"/>
      <c r="G8" s="77"/>
    </row>
    <row r="9" spans="1:7" ht="11.25">
      <c r="A9" s="64"/>
      <c r="B9" s="121"/>
      <c r="C9" s="159"/>
      <c r="D9" s="159"/>
      <c r="E9" s="160"/>
      <c r="F9" s="72"/>
      <c r="G9" s="77"/>
    </row>
    <row r="10" spans="1:7" ht="11.25">
      <c r="A10" s="64"/>
      <c r="B10" s="64"/>
      <c r="C10" s="160"/>
      <c r="D10" s="160"/>
      <c r="E10" s="160"/>
      <c r="F10" s="77"/>
      <c r="G10" s="77"/>
    </row>
    <row r="11" spans="1:7" ht="11.25">
      <c r="A11" s="64"/>
      <c r="B11" s="64"/>
      <c r="C11" s="160"/>
      <c r="D11" s="160"/>
      <c r="E11" s="160"/>
      <c r="F11" s="77"/>
      <c r="G11" s="77"/>
    </row>
    <row r="12" spans="1:7" ht="11.25">
      <c r="A12" s="64"/>
      <c r="B12" s="64"/>
      <c r="C12" s="160"/>
      <c r="D12" s="160"/>
      <c r="E12" s="160"/>
      <c r="F12" s="77"/>
      <c r="G12" s="77"/>
    </row>
    <row r="13" spans="1:7" ht="11.25">
      <c r="A13" s="64"/>
      <c r="B13" s="64"/>
      <c r="C13" s="160"/>
      <c r="D13" s="160"/>
      <c r="E13" s="160"/>
      <c r="F13" s="77"/>
      <c r="G13" s="77"/>
    </row>
    <row r="14" spans="1:7" ht="11.25">
      <c r="A14" s="135"/>
      <c r="B14" s="135" t="s">
        <v>129</v>
      </c>
      <c r="C14" s="137">
        <f>SUM(C8:C13)</f>
        <v>1980.56</v>
      </c>
      <c r="D14" s="137">
        <f>SUM(D8:D13)</f>
        <v>1980.56</v>
      </c>
      <c r="E14" s="137">
        <f>SUM(E8:E13)</f>
        <v>0</v>
      </c>
      <c r="F14" s="135"/>
      <c r="G14" s="135"/>
    </row>
  </sheetData>
  <sheetProtection/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F8" sqref="F8:F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1875" style="6" customWidth="1"/>
  </cols>
  <sheetData>
    <row r="1" spans="1:6" s="23" customFormat="1" ht="11.25">
      <c r="A1" s="39" t="s">
        <v>1</v>
      </c>
      <c r="B1" s="39"/>
      <c r="C1" s="24"/>
      <c r="D1" s="24"/>
      <c r="E1" s="24"/>
      <c r="F1" s="5"/>
    </row>
    <row r="2" spans="1:5" s="23" customFormat="1" ht="11.25">
      <c r="A2" s="39" t="s">
        <v>0</v>
      </c>
      <c r="B2" s="39"/>
      <c r="C2" s="24"/>
      <c r="D2" s="24"/>
      <c r="E2" s="24"/>
    </row>
    <row r="3" spans="3:5" s="23" customFormat="1" ht="11.25">
      <c r="C3" s="24"/>
      <c r="D3" s="24"/>
      <c r="E3" s="24"/>
    </row>
    <row r="4" spans="3:5" s="23" customFormat="1" ht="11.25">
      <c r="C4" s="24"/>
      <c r="D4" s="24"/>
      <c r="E4" s="24"/>
    </row>
    <row r="5" spans="1:6" s="23" customFormat="1" ht="11.25" customHeight="1">
      <c r="A5" s="135" t="s">
        <v>41</v>
      </c>
      <c r="B5" s="135"/>
      <c r="C5" s="24"/>
      <c r="D5" s="24"/>
      <c r="E5" s="24"/>
      <c r="F5" s="135" t="s">
        <v>38</v>
      </c>
    </row>
    <row r="6" spans="1:5" s="46" customFormat="1" ht="11.25">
      <c r="A6" s="26"/>
      <c r="B6" s="26"/>
      <c r="C6" s="44"/>
      <c r="D6" s="45"/>
      <c r="E6" s="45"/>
    </row>
    <row r="7" spans="1:6" ht="15" customHeight="1">
      <c r="A7" s="135" t="s">
        <v>2</v>
      </c>
      <c r="B7" s="135" t="s">
        <v>3</v>
      </c>
      <c r="C7" s="135" t="s">
        <v>25</v>
      </c>
      <c r="D7" s="135" t="s">
        <v>26</v>
      </c>
      <c r="E7" s="135" t="s">
        <v>37</v>
      </c>
      <c r="F7" s="135" t="s">
        <v>32</v>
      </c>
    </row>
    <row r="8" spans="1:6" ht="15">
      <c r="A8" s="122" t="str">
        <f>MID(B8,1,4)</f>
        <v>3210</v>
      </c>
      <c r="B8" s="161" t="s">
        <v>184</v>
      </c>
      <c r="C8" s="133">
        <v>-73958.41</v>
      </c>
      <c r="D8" s="133">
        <v>-69779.22</v>
      </c>
      <c r="E8" s="133">
        <v>4179.19</v>
      </c>
      <c r="F8" s="131"/>
    </row>
    <row r="9" spans="1:6" ht="15">
      <c r="A9" s="122"/>
      <c r="B9" s="162" t="s">
        <v>185</v>
      </c>
      <c r="C9" s="163">
        <v>457840.61</v>
      </c>
      <c r="D9" s="163">
        <v>258118.23</v>
      </c>
      <c r="E9" s="163">
        <v>-199722.38</v>
      </c>
      <c r="F9" s="164"/>
    </row>
    <row r="10" spans="1:6" ht="15">
      <c r="A10" s="122" t="str">
        <f>MID(B10,1,9)</f>
        <v>322000001</v>
      </c>
      <c r="B10" s="161" t="s">
        <v>186</v>
      </c>
      <c r="C10" s="133">
        <v>496388.95</v>
      </c>
      <c r="D10" s="133">
        <v>496388.95</v>
      </c>
      <c r="E10" s="133"/>
      <c r="F10" s="131"/>
    </row>
    <row r="11" spans="1:6" ht="15">
      <c r="A11" s="122" t="str">
        <f>MID(B11,1,9)</f>
        <v>322000002</v>
      </c>
      <c r="B11" s="161" t="s">
        <v>187</v>
      </c>
      <c r="C11" s="133">
        <v>84416.19</v>
      </c>
      <c r="D11" s="133">
        <v>84416.19</v>
      </c>
      <c r="E11" s="133"/>
      <c r="F11" s="131"/>
    </row>
    <row r="12" spans="1:6" ht="15">
      <c r="A12" s="122" t="str">
        <f>MID(B12,1,9)</f>
        <v>322000003</v>
      </c>
      <c r="B12" s="161" t="s">
        <v>215</v>
      </c>
      <c r="C12" s="133">
        <v>-122964.53</v>
      </c>
      <c r="D12" s="133">
        <v>-122964.53</v>
      </c>
      <c r="E12" s="133"/>
      <c r="F12" s="131"/>
    </row>
    <row r="13" spans="1:6" ht="15">
      <c r="A13" s="122" t="str">
        <f>MID(B13,1,9)</f>
        <v>322000004</v>
      </c>
      <c r="B13" s="161" t="s">
        <v>188</v>
      </c>
      <c r="C13" s="133"/>
      <c r="D13" s="133">
        <v>-199722.38</v>
      </c>
      <c r="E13" s="133">
        <v>-199722.38</v>
      </c>
      <c r="F13" s="131"/>
    </row>
    <row r="14" spans="1:6" ht="15">
      <c r="A14" s="64"/>
      <c r="B14" s="162" t="s">
        <v>189</v>
      </c>
      <c r="C14" s="163">
        <v>383882.2</v>
      </c>
      <c r="D14" s="163">
        <v>188339.01</v>
      </c>
      <c r="E14" s="163">
        <v>-195543.19</v>
      </c>
      <c r="F14" s="164"/>
    </row>
  </sheetData>
  <sheetProtection/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SheetLayoutView="100" zoomScalePageLayoutView="0" workbookViewId="0" topLeftCell="A1">
      <selection activeCell="C8" sqref="C8:E13"/>
    </sheetView>
  </sheetViews>
  <sheetFormatPr defaultColWidth="11.421875" defaultRowHeight="15"/>
  <cols>
    <col min="1" max="1" width="39.57421875" style="68" customWidth="1"/>
    <col min="2" max="2" width="50.7109375" style="68" customWidth="1"/>
    <col min="3" max="5" width="17.7109375" style="55" customWidth="1"/>
    <col min="6" max="16384" width="11.421875" style="6" customWidth="1"/>
  </cols>
  <sheetData>
    <row r="1" spans="1:5" s="23" customFormat="1" ht="11.25">
      <c r="A1" s="39" t="s">
        <v>1</v>
      </c>
      <c r="B1" s="39"/>
      <c r="C1" s="40"/>
      <c r="D1" s="40"/>
      <c r="E1" s="17"/>
    </row>
    <row r="2" spans="1:5" s="23" customFormat="1" ht="11.25">
      <c r="A2" s="39" t="s">
        <v>0</v>
      </c>
      <c r="B2" s="39"/>
      <c r="C2" s="40"/>
      <c r="D2" s="40"/>
      <c r="E2" s="40"/>
    </row>
    <row r="3" spans="3:5" s="23" customFormat="1" ht="11.25">
      <c r="C3" s="40"/>
      <c r="D3" s="40"/>
      <c r="E3" s="40"/>
    </row>
    <row r="4" spans="3:5" s="23" customFormat="1" ht="11.25">
      <c r="C4" s="40"/>
      <c r="D4" s="40"/>
      <c r="E4" s="40"/>
    </row>
    <row r="5" spans="1:5" s="23" customFormat="1" ht="11.25" customHeight="1">
      <c r="A5" s="165" t="s">
        <v>45</v>
      </c>
      <c r="C5" s="40"/>
      <c r="D5" s="40"/>
      <c r="E5" s="165" t="s">
        <v>39</v>
      </c>
    </row>
    <row r="6" spans="1:5" s="46" customFormat="1" ht="11.25">
      <c r="A6" s="16"/>
      <c r="B6" s="16"/>
      <c r="C6" s="53"/>
      <c r="D6" s="54"/>
      <c r="E6" s="54"/>
    </row>
    <row r="7" spans="1:5" ht="15" customHeight="1">
      <c r="A7" s="165" t="s">
        <v>2</v>
      </c>
      <c r="B7" s="165" t="s">
        <v>3</v>
      </c>
      <c r="C7" s="165" t="s">
        <v>25</v>
      </c>
      <c r="D7" s="165" t="s">
        <v>26</v>
      </c>
      <c r="E7" s="165" t="s">
        <v>27</v>
      </c>
    </row>
    <row r="8" spans="1:5" ht="15">
      <c r="A8" s="122" t="str">
        <f>MID(B8,1,9)</f>
        <v>111300001</v>
      </c>
      <c r="B8" s="128" t="s">
        <v>190</v>
      </c>
      <c r="C8" s="143">
        <v>125763.96</v>
      </c>
      <c r="D8" s="143">
        <v>5146.64</v>
      </c>
      <c r="E8" s="143">
        <v>-120617.32</v>
      </c>
    </row>
    <row r="9" spans="1:5" ht="11.25">
      <c r="A9" s="77"/>
      <c r="B9" s="77"/>
      <c r="C9" s="160"/>
      <c r="D9" s="160"/>
      <c r="E9" s="160"/>
    </row>
    <row r="10" spans="1:5" ht="11.25">
      <c r="A10" s="77"/>
      <c r="B10" s="77"/>
      <c r="C10" s="160"/>
      <c r="D10" s="160"/>
      <c r="E10" s="160"/>
    </row>
    <row r="11" spans="1:5" ht="11.25">
      <c r="A11" s="77"/>
      <c r="B11" s="77"/>
      <c r="C11" s="160"/>
      <c r="D11" s="160"/>
      <c r="E11" s="160"/>
    </row>
    <row r="12" spans="1:5" ht="11.25">
      <c r="A12" s="65"/>
      <c r="B12" s="65"/>
      <c r="C12" s="166"/>
      <c r="D12" s="166"/>
      <c r="E12" s="166"/>
    </row>
    <row r="13" spans="1:5" s="13" customFormat="1" ht="11.25">
      <c r="A13" s="165"/>
      <c r="B13" s="165" t="s">
        <v>136</v>
      </c>
      <c r="C13" s="144">
        <f>SUM(C8:C12)</f>
        <v>125763.96</v>
      </c>
      <c r="D13" s="144">
        <f>SUM(D8:D12)</f>
        <v>5146.64</v>
      </c>
      <c r="E13" s="144">
        <f>SUM(E8:E12)</f>
        <v>-120617.32</v>
      </c>
    </row>
    <row r="14" spans="1:5" s="13" customFormat="1" ht="11.25">
      <c r="A14" s="87"/>
      <c r="B14" s="87"/>
      <c r="C14" s="90"/>
      <c r="D14" s="90"/>
      <c r="E14" s="90"/>
    </row>
  </sheetData>
  <sheetProtection/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8" sqref="C8:C20"/>
    </sheetView>
  </sheetViews>
  <sheetFormatPr defaultColWidth="11.421875" defaultRowHeight="15"/>
  <cols>
    <col min="1" max="1" width="20.7109375" style="93" customWidth="1"/>
    <col min="2" max="2" width="50.7109375" style="93" customWidth="1"/>
    <col min="3" max="3" width="17.7109375" style="93" customWidth="1"/>
    <col min="4" max="16384" width="11.421875" style="93" customWidth="1"/>
  </cols>
  <sheetData>
    <row r="1" ht="11.25">
      <c r="A1" s="39" t="s">
        <v>1</v>
      </c>
    </row>
    <row r="2" ht="11.25">
      <c r="A2" s="39"/>
    </row>
    <row r="3" s="112" customFormat="1" ht="11.25">
      <c r="A3" s="39"/>
    </row>
    <row r="4" ht="11.25">
      <c r="A4" s="39"/>
    </row>
    <row r="5" spans="1:3" ht="11.25" customHeight="1">
      <c r="A5" s="167" t="s">
        <v>81</v>
      </c>
      <c r="B5" s="168"/>
      <c r="C5" s="169" t="s">
        <v>93</v>
      </c>
    </row>
    <row r="6" spans="1:3" ht="11.25">
      <c r="A6" s="113"/>
      <c r="B6" s="113"/>
      <c r="C6" s="114"/>
    </row>
    <row r="7" spans="1:3" ht="15" customHeight="1">
      <c r="A7" s="167" t="s">
        <v>2</v>
      </c>
      <c r="B7" s="168" t="s">
        <v>3</v>
      </c>
      <c r="C7" s="169" t="s">
        <v>7</v>
      </c>
    </row>
    <row r="8" spans="1:3" ht="11.25">
      <c r="A8" s="103">
        <v>900001</v>
      </c>
      <c r="B8" s="94" t="s">
        <v>69</v>
      </c>
      <c r="C8" s="170">
        <v>2860180.33</v>
      </c>
    </row>
    <row r="9" spans="1:3" ht="11.25">
      <c r="A9" s="103">
        <v>900002</v>
      </c>
      <c r="B9" s="95" t="s">
        <v>70</v>
      </c>
      <c r="C9" s="170">
        <f>SUM(C10:C14)</f>
        <v>0</v>
      </c>
    </row>
    <row r="10" spans="1:3" ht="11.25">
      <c r="A10" s="101">
        <v>4320</v>
      </c>
      <c r="B10" s="96" t="s">
        <v>71</v>
      </c>
      <c r="C10" s="171"/>
    </row>
    <row r="11" spans="1:3" ht="22.5">
      <c r="A11" s="101">
        <v>4330</v>
      </c>
      <c r="B11" s="96" t="s">
        <v>72</v>
      </c>
      <c r="C11" s="171"/>
    </row>
    <row r="12" spans="1:3" ht="10.5" customHeight="1">
      <c r="A12" s="101">
        <v>4340</v>
      </c>
      <c r="B12" s="96" t="s">
        <v>73</v>
      </c>
      <c r="C12" s="171"/>
    </row>
    <row r="13" spans="1:3" ht="11.25">
      <c r="A13" s="101">
        <v>4399</v>
      </c>
      <c r="B13" s="96" t="s">
        <v>74</v>
      </c>
      <c r="C13" s="171"/>
    </row>
    <row r="14" spans="1:3" ht="11.25">
      <c r="A14" s="102">
        <v>4400</v>
      </c>
      <c r="B14" s="96" t="s">
        <v>75</v>
      </c>
      <c r="C14" s="171"/>
    </row>
    <row r="15" spans="1:3" ht="11.25">
      <c r="A15" s="103">
        <v>900003</v>
      </c>
      <c r="B15" s="95" t="s">
        <v>76</v>
      </c>
      <c r="C15" s="170">
        <f>SUM(C16:C19)</f>
        <v>0</v>
      </c>
    </row>
    <row r="16" spans="1:3" ht="11.25">
      <c r="A16" s="104">
        <v>52</v>
      </c>
      <c r="B16" s="96" t="s">
        <v>77</v>
      </c>
      <c r="C16" s="171"/>
    </row>
    <row r="17" spans="1:3" ht="11.25">
      <c r="A17" s="104">
        <v>62</v>
      </c>
      <c r="B17" s="96" t="s">
        <v>78</v>
      </c>
      <c r="C17" s="171"/>
    </row>
    <row r="18" spans="1:3" ht="11.25">
      <c r="A18" s="106" t="s">
        <v>90</v>
      </c>
      <c r="B18" s="96" t="s">
        <v>79</v>
      </c>
      <c r="C18" s="171"/>
    </row>
    <row r="19" spans="1:3" ht="11.25">
      <c r="A19" s="102">
        <v>4500</v>
      </c>
      <c r="B19" s="97" t="s">
        <v>85</v>
      </c>
      <c r="C19" s="171"/>
    </row>
    <row r="20" spans="1:3" ht="11.25">
      <c r="A20" s="167">
        <v>900004</v>
      </c>
      <c r="B20" s="168" t="s">
        <v>80</v>
      </c>
      <c r="C20" s="172">
        <f>+C8+C9-C15</f>
        <v>2860180.33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5">
      <selection activeCell="C8" sqref="C8:C35"/>
    </sheetView>
  </sheetViews>
  <sheetFormatPr defaultColWidth="11.421875" defaultRowHeight="15"/>
  <cols>
    <col min="1" max="1" width="20.7109375" style="93" customWidth="1"/>
    <col min="2" max="2" width="50.7109375" style="93" customWidth="1"/>
    <col min="3" max="3" width="17.7109375" style="7" customWidth="1"/>
    <col min="4" max="16384" width="11.421875" style="93" customWidth="1"/>
  </cols>
  <sheetData>
    <row r="1" ht="11.25">
      <c r="A1" s="39" t="s">
        <v>1</v>
      </c>
    </row>
    <row r="2" ht="11.25">
      <c r="A2" s="39"/>
    </row>
    <row r="3" spans="1:3" s="112" customFormat="1" ht="11.25">
      <c r="A3" s="39"/>
      <c r="C3" s="7"/>
    </row>
    <row r="4" ht="11.25">
      <c r="A4" s="39"/>
    </row>
    <row r="5" spans="1:3" ht="11.25" customHeight="1">
      <c r="A5" s="167" t="s">
        <v>82</v>
      </c>
      <c r="B5" s="168"/>
      <c r="C5" s="173" t="s">
        <v>94</v>
      </c>
    </row>
    <row r="6" spans="1:3" ht="11.25" customHeight="1">
      <c r="A6" s="113"/>
      <c r="B6" s="114"/>
      <c r="C6" s="115"/>
    </row>
    <row r="7" spans="1:3" ht="15" customHeight="1">
      <c r="A7" s="167" t="s">
        <v>2</v>
      </c>
      <c r="B7" s="168" t="s">
        <v>3</v>
      </c>
      <c r="C7" s="173" t="s">
        <v>7</v>
      </c>
    </row>
    <row r="8" spans="1:3" ht="11.25">
      <c r="A8" s="105">
        <v>900001</v>
      </c>
      <c r="B8" s="98" t="s">
        <v>46</v>
      </c>
      <c r="C8" s="174">
        <v>2862413.61</v>
      </c>
    </row>
    <row r="9" spans="1:3" ht="11.25">
      <c r="A9" s="105">
        <v>900002</v>
      </c>
      <c r="B9" s="98" t="s">
        <v>47</v>
      </c>
      <c r="C9" s="174">
        <f>SUM(C10:C26)</f>
        <v>-11085.58</v>
      </c>
    </row>
    <row r="10" spans="1:3" ht="11.25">
      <c r="A10" s="101">
        <v>5100</v>
      </c>
      <c r="B10" s="99" t="s">
        <v>48</v>
      </c>
      <c r="C10" s="175"/>
    </row>
    <row r="11" spans="1:3" ht="11.25">
      <c r="A11" s="101">
        <v>5200</v>
      </c>
      <c r="B11" s="99" t="s">
        <v>49</v>
      </c>
      <c r="C11" s="175"/>
    </row>
    <row r="12" spans="1:3" ht="11.25">
      <c r="A12" s="101">
        <v>5300</v>
      </c>
      <c r="B12" s="99" t="s">
        <v>50</v>
      </c>
      <c r="C12" s="175"/>
    </row>
    <row r="13" spans="1:3" ht="11.25">
      <c r="A13" s="101">
        <v>5400</v>
      </c>
      <c r="B13" s="99" t="s">
        <v>51</v>
      </c>
      <c r="C13" s="175"/>
    </row>
    <row r="14" spans="1:3" ht="11.25">
      <c r="A14" s="101">
        <v>5500</v>
      </c>
      <c r="B14" s="99" t="s">
        <v>52</v>
      </c>
      <c r="C14" s="175"/>
    </row>
    <row r="15" spans="1:3" ht="11.25">
      <c r="A15" s="101">
        <v>5600</v>
      </c>
      <c r="B15" s="99" t="s">
        <v>53</v>
      </c>
      <c r="C15" s="175"/>
    </row>
    <row r="16" spans="1:3" ht="11.25">
      <c r="A16" s="101">
        <v>5700</v>
      </c>
      <c r="B16" s="99" t="s">
        <v>54</v>
      </c>
      <c r="C16" s="175"/>
    </row>
    <row r="17" spans="1:3" ht="11.25">
      <c r="A17" s="101" t="s">
        <v>92</v>
      </c>
      <c r="B17" s="99" t="s">
        <v>55</v>
      </c>
      <c r="C17" s="175"/>
    </row>
    <row r="18" spans="1:3" ht="11.25">
      <c r="A18" s="101">
        <v>5900</v>
      </c>
      <c r="B18" s="99" t="s">
        <v>56</v>
      </c>
      <c r="C18" s="175"/>
    </row>
    <row r="19" spans="1:3" ht="11.25">
      <c r="A19" s="104">
        <v>6200</v>
      </c>
      <c r="B19" s="99" t="s">
        <v>57</v>
      </c>
      <c r="C19" s="175"/>
    </row>
    <row r="20" spans="1:3" ht="11.25">
      <c r="A20" s="104">
        <v>7200</v>
      </c>
      <c r="B20" s="99" t="s">
        <v>58</v>
      </c>
      <c r="C20" s="175"/>
    </row>
    <row r="21" spans="1:3" ht="11.25">
      <c r="A21" s="104">
        <v>7300</v>
      </c>
      <c r="B21" s="99" t="s">
        <v>59</v>
      </c>
      <c r="C21" s="175"/>
    </row>
    <row r="22" spans="1:3" ht="11.25">
      <c r="A22" s="104">
        <v>7500</v>
      </c>
      <c r="B22" s="99" t="s">
        <v>60</v>
      </c>
      <c r="C22" s="175"/>
    </row>
    <row r="23" spans="1:3" ht="11.25">
      <c r="A23" s="104">
        <v>7900</v>
      </c>
      <c r="B23" s="99" t="s">
        <v>61</v>
      </c>
      <c r="C23" s="175"/>
    </row>
    <row r="24" spans="1:3" ht="11.25">
      <c r="A24" s="104">
        <v>9100</v>
      </c>
      <c r="B24" s="99" t="s">
        <v>84</v>
      </c>
      <c r="C24" s="175"/>
    </row>
    <row r="25" spans="1:3" ht="11.25">
      <c r="A25" s="104">
        <v>9900</v>
      </c>
      <c r="B25" s="99" t="s">
        <v>62</v>
      </c>
      <c r="C25" s="175"/>
    </row>
    <row r="26" spans="1:3" ht="11.25">
      <c r="A26" s="104">
        <v>7400</v>
      </c>
      <c r="B26" s="100" t="s">
        <v>86</v>
      </c>
      <c r="C26" s="175">
        <v>-11085.58</v>
      </c>
    </row>
    <row r="27" spans="1:3" ht="11.25">
      <c r="A27" s="105">
        <v>900003</v>
      </c>
      <c r="B27" s="98" t="s">
        <v>89</v>
      </c>
      <c r="C27" s="174">
        <f>SUM(C28:C34)</f>
        <v>0</v>
      </c>
    </row>
    <row r="28" spans="1:3" ht="22.5">
      <c r="A28" s="101">
        <v>5510</v>
      </c>
      <c r="B28" s="99" t="s">
        <v>63</v>
      </c>
      <c r="C28" s="175"/>
    </row>
    <row r="29" spans="1:3" ht="11.25">
      <c r="A29" s="101">
        <v>5520</v>
      </c>
      <c r="B29" s="99" t="s">
        <v>64</v>
      </c>
      <c r="C29" s="175"/>
    </row>
    <row r="30" spans="1:3" ht="11.25">
      <c r="A30" s="101">
        <v>5530</v>
      </c>
      <c r="B30" s="99" t="s">
        <v>65</v>
      </c>
      <c r="C30" s="175"/>
    </row>
    <row r="31" spans="1:3" ht="22.5">
      <c r="A31" s="101">
        <v>5540</v>
      </c>
      <c r="B31" s="99" t="s">
        <v>66</v>
      </c>
      <c r="C31" s="175"/>
    </row>
    <row r="32" spans="1:3" ht="11.25">
      <c r="A32" s="101">
        <v>5550</v>
      </c>
      <c r="B32" s="99" t="s">
        <v>67</v>
      </c>
      <c r="C32" s="175"/>
    </row>
    <row r="33" spans="1:3" ht="11.25">
      <c r="A33" s="101">
        <v>5590</v>
      </c>
      <c r="B33" s="99" t="s">
        <v>87</v>
      </c>
      <c r="C33" s="175"/>
    </row>
    <row r="34" spans="1:3" ht="11.25">
      <c r="A34" s="101">
        <v>5600</v>
      </c>
      <c r="B34" s="100" t="s">
        <v>88</v>
      </c>
      <c r="C34" s="175"/>
    </row>
    <row r="35" spans="1:3" ht="11.25">
      <c r="A35" s="167">
        <v>900004</v>
      </c>
      <c r="B35" s="168" t="s">
        <v>68</v>
      </c>
      <c r="C35" s="176">
        <f>+C8-C9+C27</f>
        <v>2873499.19</v>
      </c>
    </row>
  </sheetData>
  <sheetProtection/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4"/>
  <sheetViews>
    <sheetView zoomScaleSheetLayoutView="100" zoomScalePageLayoutView="0" workbookViewId="0" topLeftCell="A52">
      <selection activeCell="A69" sqref="A69:IV116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7" width="17.7109375" style="7" customWidth="1"/>
    <col min="8" max="9" width="18.7109375" style="6" customWidth="1"/>
    <col min="10" max="10" width="11.421875" style="6" customWidth="1"/>
    <col min="11" max="16384" width="11.421875" style="6" customWidth="1"/>
  </cols>
  <sheetData>
    <row r="1" spans="1:9" ht="11.25">
      <c r="A1" s="1" t="s">
        <v>1</v>
      </c>
      <c r="B1" s="1"/>
      <c r="I1" s="5"/>
    </row>
    <row r="2" spans="1:2" ht="11.25">
      <c r="A2" s="1" t="s">
        <v>83</v>
      </c>
      <c r="B2" s="1"/>
    </row>
    <row r="3" ht="11.25">
      <c r="J3" s="13"/>
    </row>
    <row r="4" ht="11.25">
      <c r="J4" s="13"/>
    </row>
    <row r="5" spans="1:9" ht="11.25" customHeight="1">
      <c r="A5" s="8" t="s">
        <v>42</v>
      </c>
      <c r="B5" s="132"/>
      <c r="E5" s="19"/>
      <c r="F5" s="19"/>
      <c r="I5" s="32" t="s">
        <v>6</v>
      </c>
    </row>
    <row r="6" spans="1:6" ht="11.25">
      <c r="A6" s="20"/>
      <c r="B6" s="20"/>
      <c r="C6" s="19"/>
      <c r="D6" s="19"/>
      <c r="E6" s="19"/>
      <c r="F6" s="19"/>
    </row>
    <row r="7" spans="1:9" ht="15" customHeight="1">
      <c r="A7" s="11" t="s">
        <v>2</v>
      </c>
      <c r="B7" s="12" t="s">
        <v>3</v>
      </c>
      <c r="C7" s="21" t="s">
        <v>7</v>
      </c>
      <c r="D7" s="21" t="s">
        <v>8</v>
      </c>
      <c r="E7" s="21" t="s">
        <v>9</v>
      </c>
      <c r="F7" s="21" t="s">
        <v>10</v>
      </c>
      <c r="G7" s="22" t="s">
        <v>11</v>
      </c>
      <c r="H7" s="12" t="s">
        <v>12</v>
      </c>
      <c r="I7" s="12" t="s">
        <v>13</v>
      </c>
    </row>
    <row r="8" spans="1:9" ht="11.25">
      <c r="A8" s="70"/>
      <c r="B8" s="74"/>
      <c r="C8" s="56"/>
      <c r="D8" s="57"/>
      <c r="E8" s="57"/>
      <c r="F8" s="57"/>
      <c r="G8" s="58"/>
      <c r="H8" s="61"/>
      <c r="I8" s="62"/>
    </row>
    <row r="9" spans="1:9" ht="11.25">
      <c r="A9" s="70"/>
      <c r="B9" s="74"/>
      <c r="C9" s="56"/>
      <c r="D9" s="57"/>
      <c r="E9" s="57"/>
      <c r="F9" s="57"/>
      <c r="G9" s="58"/>
      <c r="H9" s="61"/>
      <c r="I9" s="62"/>
    </row>
    <row r="10" spans="1:9" ht="11.25">
      <c r="A10" s="70"/>
      <c r="B10" s="74"/>
      <c r="C10" s="59"/>
      <c r="D10" s="57"/>
      <c r="E10" s="57"/>
      <c r="F10" s="57"/>
      <c r="G10" s="58"/>
      <c r="H10" s="61"/>
      <c r="I10" s="62"/>
    </row>
    <row r="11" spans="1:9" ht="11.25">
      <c r="A11" s="66"/>
      <c r="B11" s="66" t="s">
        <v>101</v>
      </c>
      <c r="C11" s="73">
        <f>SUM(C8:C10)</f>
        <v>0</v>
      </c>
      <c r="D11" s="73">
        <f>SUM(D8:D10)</f>
        <v>0</v>
      </c>
      <c r="E11" s="73">
        <f>SUM(E8:E10)</f>
        <v>0</v>
      </c>
      <c r="F11" s="73">
        <f>SUM(F8:F10)</f>
        <v>0</v>
      </c>
      <c r="G11" s="73">
        <f>SUM(G8:G10)</f>
        <v>0</v>
      </c>
      <c r="H11" s="63"/>
      <c r="I11" s="63"/>
    </row>
    <row r="12" spans="1:9" ht="11.25">
      <c r="A12" s="68"/>
      <c r="B12" s="68"/>
      <c r="C12" s="71"/>
      <c r="D12" s="71"/>
      <c r="E12" s="71"/>
      <c r="F12" s="71"/>
      <c r="G12" s="71"/>
      <c r="H12" s="68"/>
      <c r="I12" s="68"/>
    </row>
    <row r="13" spans="1:9" ht="11.25">
      <c r="A13" s="68"/>
      <c r="B13" s="68"/>
      <c r="C13" s="71"/>
      <c r="D13" s="71"/>
      <c r="E13" s="71"/>
      <c r="F13" s="71"/>
      <c r="G13" s="71"/>
      <c r="H13" s="68"/>
      <c r="I13" s="68"/>
    </row>
    <row r="14" spans="1:9" ht="11.25" customHeight="1">
      <c r="A14" s="8" t="s">
        <v>44</v>
      </c>
      <c r="B14" s="9"/>
      <c r="E14" s="19"/>
      <c r="F14" s="19"/>
      <c r="I14" s="32" t="s">
        <v>6</v>
      </c>
    </row>
    <row r="15" spans="1:6" ht="11.25">
      <c r="A15" s="20"/>
      <c r="B15" s="20"/>
      <c r="C15" s="19"/>
      <c r="D15" s="19"/>
      <c r="E15" s="19"/>
      <c r="F15" s="19"/>
    </row>
    <row r="16" spans="1:9" ht="15" customHeight="1">
      <c r="A16" s="11" t="s">
        <v>2</v>
      </c>
      <c r="B16" s="12" t="s">
        <v>3</v>
      </c>
      <c r="C16" s="21" t="s">
        <v>7</v>
      </c>
      <c r="D16" s="21" t="s">
        <v>8</v>
      </c>
      <c r="E16" s="21" t="s">
        <v>9</v>
      </c>
      <c r="F16" s="21" t="s">
        <v>10</v>
      </c>
      <c r="G16" s="22" t="s">
        <v>11</v>
      </c>
      <c r="H16" s="12" t="s">
        <v>12</v>
      </c>
      <c r="I16" s="12" t="s">
        <v>13</v>
      </c>
    </row>
    <row r="17" spans="1:9" ht="56.25">
      <c r="A17" s="123" t="str">
        <f>MID(B17,1,9)</f>
        <v>112500001</v>
      </c>
      <c r="B17" s="128" t="s">
        <v>137</v>
      </c>
      <c r="C17" s="124">
        <v>3000</v>
      </c>
      <c r="D17" s="125">
        <v>3000</v>
      </c>
      <c r="E17" s="60"/>
      <c r="F17" s="60"/>
      <c r="G17" s="60"/>
      <c r="H17" s="126" t="s">
        <v>192</v>
      </c>
      <c r="I17" s="61" t="s">
        <v>191</v>
      </c>
    </row>
    <row r="18" spans="1:9" ht="11.25">
      <c r="A18" s="69"/>
      <c r="B18" s="69"/>
      <c r="C18" s="56"/>
      <c r="D18" s="60"/>
      <c r="E18" s="60"/>
      <c r="F18" s="60"/>
      <c r="G18" s="60"/>
      <c r="H18" s="61"/>
      <c r="I18" s="61"/>
    </row>
    <row r="19" spans="1:9" ht="11.25">
      <c r="A19" s="69"/>
      <c r="B19" s="69"/>
      <c r="C19" s="56"/>
      <c r="D19" s="60"/>
      <c r="E19" s="60"/>
      <c r="F19" s="60"/>
      <c r="G19" s="60"/>
      <c r="H19" s="61"/>
      <c r="I19" s="61"/>
    </row>
    <row r="20" spans="1:9" ht="11.25">
      <c r="A20" s="69"/>
      <c r="B20" s="69"/>
      <c r="C20" s="56"/>
      <c r="D20" s="60"/>
      <c r="E20" s="60"/>
      <c r="F20" s="60"/>
      <c r="G20" s="60"/>
      <c r="H20" s="61"/>
      <c r="I20" s="61"/>
    </row>
    <row r="21" spans="1:9" ht="11.25">
      <c r="A21" s="75"/>
      <c r="B21" s="75" t="s">
        <v>102</v>
      </c>
      <c r="C21" s="63">
        <f>SUM(C17:C20)</f>
        <v>3000</v>
      </c>
      <c r="D21" s="63">
        <f>SUM(D17:D20)</f>
        <v>3000</v>
      </c>
      <c r="E21" s="63">
        <f>SUM(E17:E20)</f>
        <v>0</v>
      </c>
      <c r="F21" s="63">
        <f>SUM(F17:F20)</f>
        <v>0</v>
      </c>
      <c r="G21" s="63">
        <f>SUM(G17:G20)</f>
        <v>0</v>
      </c>
      <c r="H21" s="63"/>
      <c r="I21" s="63"/>
    </row>
    <row r="23" spans="3:7" s="119" customFormat="1" ht="11.25">
      <c r="C23" s="7"/>
      <c r="D23" s="7"/>
      <c r="E23" s="7"/>
      <c r="F23" s="7"/>
      <c r="G23" s="7"/>
    </row>
    <row r="24" spans="1:9" s="119" customFormat="1" ht="11.25">
      <c r="A24" s="135" t="s">
        <v>121</v>
      </c>
      <c r="B24" s="136"/>
      <c r="C24" s="7"/>
      <c r="D24" s="7"/>
      <c r="E24" s="19"/>
      <c r="F24" s="19"/>
      <c r="G24" s="7"/>
      <c r="I24" s="136" t="s">
        <v>6</v>
      </c>
    </row>
    <row r="25" spans="1:7" s="119" customFormat="1" ht="11.25">
      <c r="A25" s="20"/>
      <c r="B25" s="20"/>
      <c r="C25" s="19"/>
      <c r="D25" s="19"/>
      <c r="E25" s="19"/>
      <c r="F25" s="19"/>
      <c r="G25" s="7"/>
    </row>
    <row r="26" spans="1:9" s="119" customFormat="1" ht="11.25">
      <c r="A26" s="135" t="s">
        <v>2</v>
      </c>
      <c r="B26" s="136" t="s">
        <v>3</v>
      </c>
      <c r="C26" s="135" t="s">
        <v>7</v>
      </c>
      <c r="D26" s="136" t="s">
        <v>8</v>
      </c>
      <c r="E26" s="135" t="s">
        <v>9</v>
      </c>
      <c r="F26" s="136" t="s">
        <v>10</v>
      </c>
      <c r="G26" s="135" t="s">
        <v>11</v>
      </c>
      <c r="H26" s="136" t="s">
        <v>12</v>
      </c>
      <c r="I26" s="136" t="s">
        <v>13</v>
      </c>
    </row>
    <row r="27" spans="1:9" s="119" customFormat="1" ht="11.25">
      <c r="A27" s="69"/>
      <c r="B27" s="69"/>
      <c r="C27" s="56"/>
      <c r="D27" s="60"/>
      <c r="E27" s="60"/>
      <c r="F27" s="60"/>
      <c r="G27" s="60"/>
      <c r="H27" s="61"/>
      <c r="I27" s="61"/>
    </row>
    <row r="28" spans="1:9" s="119" customFormat="1" ht="11.25">
      <c r="A28" s="69"/>
      <c r="B28" s="69"/>
      <c r="C28" s="56"/>
      <c r="D28" s="60"/>
      <c r="E28" s="60"/>
      <c r="F28" s="60"/>
      <c r="G28" s="60"/>
      <c r="H28" s="61"/>
      <c r="I28" s="61"/>
    </row>
    <row r="29" spans="1:9" s="119" customFormat="1" ht="11.25">
      <c r="A29" s="69"/>
      <c r="B29" s="69"/>
      <c r="C29" s="56"/>
      <c r="D29" s="60"/>
      <c r="E29" s="60"/>
      <c r="F29" s="60"/>
      <c r="G29" s="60"/>
      <c r="H29" s="61"/>
      <c r="I29" s="61"/>
    </row>
    <row r="30" spans="1:9" s="119" customFormat="1" ht="11.25">
      <c r="A30" s="69"/>
      <c r="B30" s="69"/>
      <c r="C30" s="56"/>
      <c r="D30" s="60"/>
      <c r="E30" s="60"/>
      <c r="F30" s="60"/>
      <c r="G30" s="60"/>
      <c r="H30" s="61"/>
      <c r="I30" s="61"/>
    </row>
    <row r="31" spans="1:9" s="119" customFormat="1" ht="11.25">
      <c r="A31" s="135"/>
      <c r="B31" s="136" t="s">
        <v>122</v>
      </c>
      <c r="C31" s="137">
        <f>SUM(C27:C30)</f>
        <v>0</v>
      </c>
      <c r="D31" s="138">
        <f>SUM(D27:D30)</f>
        <v>0</v>
      </c>
      <c r="E31" s="137">
        <f>SUM(E27:E30)</f>
        <v>0</v>
      </c>
      <c r="F31" s="138">
        <f>SUM(F27:F30)</f>
        <v>0</v>
      </c>
      <c r="G31" s="137">
        <f>SUM(G27:G30)</f>
        <v>0</v>
      </c>
      <c r="H31" s="136"/>
      <c r="I31" s="136"/>
    </row>
    <row r="32" spans="3:7" s="119" customFormat="1" ht="11.25">
      <c r="C32" s="7"/>
      <c r="D32" s="7"/>
      <c r="E32" s="7"/>
      <c r="F32" s="7"/>
      <c r="G32" s="7"/>
    </row>
    <row r="33" spans="3:7" s="119" customFormat="1" ht="11.25">
      <c r="C33" s="7"/>
      <c r="D33" s="7"/>
      <c r="E33" s="7"/>
      <c r="F33" s="7"/>
      <c r="G33" s="7"/>
    </row>
    <row r="34" spans="1:9" s="119" customFormat="1" ht="11.25">
      <c r="A34" s="135" t="s">
        <v>123</v>
      </c>
      <c r="B34" s="136"/>
      <c r="C34" s="7"/>
      <c r="D34" s="7"/>
      <c r="E34" s="19"/>
      <c r="F34" s="19"/>
      <c r="G34" s="7"/>
      <c r="I34" s="136" t="s">
        <v>6</v>
      </c>
    </row>
    <row r="35" spans="1:7" s="119" customFormat="1" ht="11.25">
      <c r="A35" s="20"/>
      <c r="B35" s="20"/>
      <c r="C35" s="19"/>
      <c r="D35" s="19"/>
      <c r="E35" s="19"/>
      <c r="F35" s="19"/>
      <c r="G35" s="7"/>
    </row>
    <row r="36" spans="1:9" s="119" customFormat="1" ht="11.25">
      <c r="A36" s="135" t="s">
        <v>2</v>
      </c>
      <c r="B36" s="136" t="s">
        <v>3</v>
      </c>
      <c r="C36" s="137" t="s">
        <v>7</v>
      </c>
      <c r="D36" s="138" t="s">
        <v>8</v>
      </c>
      <c r="E36" s="137" t="s">
        <v>9</v>
      </c>
      <c r="F36" s="138" t="s">
        <v>10</v>
      </c>
      <c r="G36" s="137" t="s">
        <v>11</v>
      </c>
      <c r="H36" s="136" t="s">
        <v>12</v>
      </c>
      <c r="I36" s="136" t="s">
        <v>13</v>
      </c>
    </row>
    <row r="37" spans="1:9" s="119" customFormat="1" ht="45">
      <c r="A37" s="127" t="str">
        <f>MID(B37,1,9)</f>
        <v>112900001</v>
      </c>
      <c r="B37" s="128" t="s">
        <v>138</v>
      </c>
      <c r="C37" s="139">
        <v>10000</v>
      </c>
      <c r="D37" s="139">
        <v>10000</v>
      </c>
      <c r="E37" s="60"/>
      <c r="F37" s="60"/>
      <c r="G37" s="60"/>
      <c r="H37" s="61" t="s">
        <v>193</v>
      </c>
      <c r="I37" s="61" t="s">
        <v>194</v>
      </c>
    </row>
    <row r="38" spans="1:9" s="119" customFormat="1" ht="11.25">
      <c r="A38" s="69"/>
      <c r="B38" s="69"/>
      <c r="C38" s="140"/>
      <c r="D38" s="141"/>
      <c r="E38" s="60"/>
      <c r="F38" s="60"/>
      <c r="G38" s="60"/>
      <c r="H38" s="61"/>
      <c r="I38" s="61"/>
    </row>
    <row r="39" spans="1:9" s="119" customFormat="1" ht="11.25">
      <c r="A39" s="69"/>
      <c r="B39" s="69"/>
      <c r="C39" s="140"/>
      <c r="D39" s="141"/>
      <c r="E39" s="60"/>
      <c r="F39" s="60"/>
      <c r="G39" s="60"/>
      <c r="H39" s="61"/>
      <c r="I39" s="61"/>
    </row>
    <row r="40" spans="1:9" s="119" customFormat="1" ht="11.25">
      <c r="A40" s="69"/>
      <c r="B40" s="69"/>
      <c r="C40" s="140"/>
      <c r="D40" s="141"/>
      <c r="E40" s="60"/>
      <c r="F40" s="60"/>
      <c r="G40" s="60"/>
      <c r="H40" s="61"/>
      <c r="I40" s="61"/>
    </row>
    <row r="41" spans="1:9" s="119" customFormat="1" ht="11.25">
      <c r="A41" s="135"/>
      <c r="B41" s="136" t="s">
        <v>124</v>
      </c>
      <c r="C41" s="137">
        <f>SUM(C37:C40)</f>
        <v>10000</v>
      </c>
      <c r="D41" s="138">
        <f>SUM(D37:D40)</f>
        <v>10000</v>
      </c>
      <c r="E41" s="137">
        <f>SUM(E37:E40)</f>
        <v>0</v>
      </c>
      <c r="F41" s="138">
        <f>SUM(F37:F40)</f>
        <v>0</v>
      </c>
      <c r="G41" s="137">
        <f>SUM(G37:G40)</f>
        <v>0</v>
      </c>
      <c r="H41" s="136"/>
      <c r="I41" s="136"/>
    </row>
    <row r="42" spans="3:7" s="119" customFormat="1" ht="11.25">
      <c r="C42" s="7"/>
      <c r="D42" s="7"/>
      <c r="E42" s="7"/>
      <c r="F42" s="7"/>
      <c r="G42" s="7"/>
    </row>
    <row r="43" spans="3:7" s="119" customFormat="1" ht="11.25">
      <c r="C43" s="7"/>
      <c r="D43" s="7"/>
      <c r="E43" s="7"/>
      <c r="F43" s="7"/>
      <c r="G43" s="7"/>
    </row>
    <row r="44" spans="1:7" s="119" customFormat="1" ht="11.25">
      <c r="A44" s="135" t="s">
        <v>125</v>
      </c>
      <c r="B44" s="136"/>
      <c r="C44" s="19"/>
      <c r="D44" s="19"/>
      <c r="E44" s="19"/>
      <c r="F44" s="19"/>
      <c r="G44" s="7"/>
    </row>
    <row r="45" spans="1:7" s="119" customFormat="1" ht="11.25">
      <c r="A45" s="20"/>
      <c r="B45" s="20"/>
      <c r="C45" s="19"/>
      <c r="D45" s="19"/>
      <c r="E45" s="19"/>
      <c r="F45" s="19"/>
      <c r="G45" s="7"/>
    </row>
    <row r="46" spans="1:9" s="107" customFormat="1" ht="11.25">
      <c r="A46" s="135" t="s">
        <v>2</v>
      </c>
      <c r="B46" s="136" t="s">
        <v>3</v>
      </c>
      <c r="C46" s="137" t="s">
        <v>7</v>
      </c>
      <c r="D46" s="138" t="s">
        <v>8</v>
      </c>
      <c r="E46" s="137" t="s">
        <v>9</v>
      </c>
      <c r="F46" s="138" t="s">
        <v>10</v>
      </c>
      <c r="G46" s="137" t="s">
        <v>11</v>
      </c>
      <c r="H46" s="136" t="s">
        <v>12</v>
      </c>
      <c r="I46" s="136" t="s">
        <v>13</v>
      </c>
    </row>
    <row r="47" spans="1:9" s="107" customFormat="1" ht="23.25">
      <c r="A47" s="127" t="str">
        <f>MID(B47,1,9)</f>
        <v>113100001</v>
      </c>
      <c r="B47" s="128" t="s">
        <v>218</v>
      </c>
      <c r="C47" s="142">
        <v>39074.32</v>
      </c>
      <c r="D47" s="143">
        <v>39074.32</v>
      </c>
      <c r="E47" s="141"/>
      <c r="F47" s="60"/>
      <c r="G47" s="60"/>
      <c r="H47" s="61" t="s">
        <v>220</v>
      </c>
      <c r="I47" s="61" t="s">
        <v>219</v>
      </c>
    </row>
    <row r="48" spans="1:9" s="119" customFormat="1" ht="11.25">
      <c r="A48" s="69"/>
      <c r="B48" s="69"/>
      <c r="C48" s="140"/>
      <c r="D48" s="141"/>
      <c r="E48" s="141"/>
      <c r="F48" s="60"/>
      <c r="G48" s="60"/>
      <c r="H48" s="61"/>
      <c r="I48" s="61"/>
    </row>
    <row r="49" spans="1:9" s="119" customFormat="1" ht="11.25">
      <c r="A49" s="69"/>
      <c r="B49" s="69"/>
      <c r="C49" s="140"/>
      <c r="D49" s="141"/>
      <c r="E49" s="141"/>
      <c r="F49" s="60"/>
      <c r="G49" s="60"/>
      <c r="H49" s="61"/>
      <c r="I49" s="61"/>
    </row>
    <row r="50" spans="1:9" s="119" customFormat="1" ht="11.25">
      <c r="A50" s="69"/>
      <c r="B50" s="69"/>
      <c r="C50" s="140"/>
      <c r="D50" s="141"/>
      <c r="E50" s="141"/>
      <c r="F50" s="60"/>
      <c r="G50" s="60"/>
      <c r="H50" s="61"/>
      <c r="I50" s="61"/>
    </row>
    <row r="51" spans="1:9" s="119" customFormat="1" ht="11.25">
      <c r="A51" s="69"/>
      <c r="B51" s="69"/>
      <c r="C51" s="140"/>
      <c r="D51" s="141"/>
      <c r="E51" s="141"/>
      <c r="F51" s="60"/>
      <c r="G51" s="60"/>
      <c r="H51" s="61"/>
      <c r="I51" s="61"/>
    </row>
    <row r="52" spans="1:9" s="119" customFormat="1" ht="11.25">
      <c r="A52" s="69"/>
      <c r="B52" s="69"/>
      <c r="C52" s="140"/>
      <c r="D52" s="141"/>
      <c r="E52" s="141"/>
      <c r="F52" s="60"/>
      <c r="G52" s="60"/>
      <c r="H52" s="61"/>
      <c r="I52" s="61"/>
    </row>
    <row r="53" spans="1:9" s="107" customFormat="1" ht="11.25">
      <c r="A53" s="69"/>
      <c r="B53" s="69"/>
      <c r="C53" s="140"/>
      <c r="D53" s="141"/>
      <c r="E53" s="141"/>
      <c r="F53" s="60"/>
      <c r="G53" s="60"/>
      <c r="H53" s="61"/>
      <c r="I53" s="61"/>
    </row>
    <row r="54" spans="1:9" s="107" customFormat="1" ht="11.25">
      <c r="A54" s="69"/>
      <c r="B54" s="69"/>
      <c r="C54" s="140"/>
      <c r="D54" s="141"/>
      <c r="E54" s="141"/>
      <c r="F54" s="60"/>
      <c r="G54" s="60"/>
      <c r="H54" s="61"/>
      <c r="I54" s="61"/>
    </row>
    <row r="55" spans="1:9" s="107" customFormat="1" ht="11.25">
      <c r="A55" s="69"/>
      <c r="B55" s="69"/>
      <c r="C55" s="140"/>
      <c r="D55" s="141"/>
      <c r="E55" s="141"/>
      <c r="F55" s="60"/>
      <c r="G55" s="60"/>
      <c r="H55" s="61"/>
      <c r="I55" s="61"/>
    </row>
    <row r="56" spans="1:9" s="107" customFormat="1" ht="11.25">
      <c r="A56" s="135"/>
      <c r="B56" s="136" t="s">
        <v>133</v>
      </c>
      <c r="C56" s="137">
        <f>SUM(C47:C55)</f>
        <v>39074.32</v>
      </c>
      <c r="D56" s="138">
        <f>SUM(D47:D55)</f>
        <v>39074.32</v>
      </c>
      <c r="E56" s="137">
        <f>SUM(E47:E55)</f>
        <v>0</v>
      </c>
      <c r="F56" s="138">
        <f>SUM(F47:F55)</f>
        <v>0</v>
      </c>
      <c r="G56" s="137">
        <f>SUM(G47:G55)</f>
        <v>0</v>
      </c>
      <c r="H56" s="136"/>
      <c r="I56" s="136"/>
    </row>
    <row r="57" spans="3:7" s="107" customFormat="1" ht="11.25">
      <c r="C57" s="7"/>
      <c r="D57" s="7"/>
      <c r="E57" s="7"/>
      <c r="F57" s="7"/>
      <c r="G57" s="7"/>
    </row>
    <row r="58" spans="3:7" s="107" customFormat="1" ht="11.25">
      <c r="C58" s="7"/>
      <c r="D58" s="7"/>
      <c r="E58" s="7"/>
      <c r="F58" s="7"/>
      <c r="G58" s="7"/>
    </row>
    <row r="59" spans="1:9" s="107" customFormat="1" ht="11.25">
      <c r="A59" s="135" t="s">
        <v>126</v>
      </c>
      <c r="B59" s="136"/>
      <c r="C59" s="137"/>
      <c r="D59" s="7"/>
      <c r="E59" s="19"/>
      <c r="F59" s="19"/>
      <c r="G59" s="7"/>
      <c r="I59" s="136" t="s">
        <v>6</v>
      </c>
    </row>
    <row r="60" spans="1:7" s="107" customFormat="1" ht="11.25">
      <c r="A60" s="20"/>
      <c r="B60" s="20"/>
      <c r="C60" s="19"/>
      <c r="D60" s="19"/>
      <c r="E60" s="19"/>
      <c r="F60" s="19"/>
      <c r="G60" s="7"/>
    </row>
    <row r="61" spans="1:9" s="107" customFormat="1" ht="11.25">
      <c r="A61" s="135" t="s">
        <v>2</v>
      </c>
      <c r="B61" s="136" t="s">
        <v>3</v>
      </c>
      <c r="C61" s="137" t="s">
        <v>7</v>
      </c>
      <c r="D61" s="138" t="s">
        <v>8</v>
      </c>
      <c r="E61" s="137" t="s">
        <v>9</v>
      </c>
      <c r="F61" s="138" t="s">
        <v>10</v>
      </c>
      <c r="G61" s="137" t="s">
        <v>11</v>
      </c>
      <c r="H61" s="136" t="s">
        <v>12</v>
      </c>
      <c r="I61" s="136" t="s">
        <v>13</v>
      </c>
    </row>
    <row r="62" spans="1:9" s="107" customFormat="1" ht="11.25">
      <c r="A62" s="69"/>
      <c r="B62" s="69"/>
      <c r="C62" s="56"/>
      <c r="D62" s="60"/>
      <c r="E62" s="60"/>
      <c r="F62" s="60"/>
      <c r="G62" s="60"/>
      <c r="H62" s="61"/>
      <c r="I62" s="61"/>
    </row>
    <row r="63" spans="1:9" s="107" customFormat="1" ht="11.25">
      <c r="A63" s="69"/>
      <c r="B63" s="69"/>
      <c r="C63" s="56"/>
      <c r="D63" s="60"/>
      <c r="E63" s="60"/>
      <c r="F63" s="60"/>
      <c r="G63" s="60"/>
      <c r="H63" s="61"/>
      <c r="I63" s="61"/>
    </row>
    <row r="64" spans="1:11" s="107" customFormat="1" ht="11.25">
      <c r="A64" s="69"/>
      <c r="B64" s="69"/>
      <c r="C64" s="56"/>
      <c r="D64" s="60"/>
      <c r="E64" s="60"/>
      <c r="F64" s="60"/>
      <c r="G64" s="60"/>
      <c r="H64" s="61"/>
      <c r="I64" s="61"/>
      <c r="K64" s="7"/>
    </row>
    <row r="65" spans="1:11" s="107" customFormat="1" ht="11.25">
      <c r="A65" s="69"/>
      <c r="B65" s="69"/>
      <c r="C65" s="56"/>
      <c r="D65" s="60"/>
      <c r="E65" s="60"/>
      <c r="F65" s="60"/>
      <c r="G65" s="60"/>
      <c r="H65" s="61"/>
      <c r="I65" s="61"/>
      <c r="K65" s="7"/>
    </row>
    <row r="66" spans="1:11" s="107" customFormat="1" ht="11.25">
      <c r="A66" s="135"/>
      <c r="B66" s="136" t="s">
        <v>127</v>
      </c>
      <c r="C66" s="137">
        <f>SUM(C62:C65)</f>
        <v>0</v>
      </c>
      <c r="D66" s="138">
        <f>SUM(D62:D65)</f>
        <v>0</v>
      </c>
      <c r="E66" s="137">
        <f>SUM(E62:E65)</f>
        <v>0</v>
      </c>
      <c r="F66" s="138">
        <f>SUM(F62:F65)</f>
        <v>0</v>
      </c>
      <c r="G66" s="137">
        <f>SUM(G62:G65)</f>
        <v>0</v>
      </c>
      <c r="H66" s="136"/>
      <c r="I66" s="136"/>
      <c r="K66" s="7"/>
    </row>
    <row r="67" spans="3:7" s="107" customFormat="1" ht="11.25">
      <c r="C67" s="7"/>
      <c r="D67" s="7"/>
      <c r="E67" s="7"/>
      <c r="F67" s="7"/>
      <c r="G67" s="7"/>
    </row>
    <row r="68" spans="3:7" s="107" customFormat="1" ht="11.25">
      <c r="C68" s="7"/>
      <c r="D68" s="7"/>
      <c r="E68" s="7"/>
      <c r="F68" s="7"/>
      <c r="G68" s="7"/>
    </row>
    <row r="69" spans="3:7" s="107" customFormat="1" ht="11.25">
      <c r="C69" s="7"/>
      <c r="D69" s="7"/>
      <c r="E69" s="7"/>
      <c r="F69" s="7"/>
      <c r="G69" s="7"/>
    </row>
    <row r="70" spans="3:7" s="107" customFormat="1" ht="11.25">
      <c r="C70" s="7"/>
      <c r="D70" s="7"/>
      <c r="E70" s="7"/>
      <c r="F70" s="7"/>
      <c r="G70" s="7"/>
    </row>
    <row r="71" spans="3:7" s="107" customFormat="1" ht="11.25">
      <c r="C71" s="7"/>
      <c r="D71" s="7"/>
      <c r="E71" s="7"/>
      <c r="F71" s="7"/>
      <c r="G71" s="7"/>
    </row>
    <row r="72" spans="3:7" s="107" customFormat="1" ht="11.25">
      <c r="C72" s="7"/>
      <c r="D72" s="7"/>
      <c r="E72" s="7"/>
      <c r="F72" s="7"/>
      <c r="G72" s="7"/>
    </row>
    <row r="73" spans="3:7" s="107" customFormat="1" ht="11.25">
      <c r="C73" s="7"/>
      <c r="D73" s="7"/>
      <c r="E73" s="7"/>
      <c r="F73" s="7"/>
      <c r="G73" s="7"/>
    </row>
    <row r="74" spans="3:7" s="107" customFormat="1" ht="11.25">
      <c r="C74" s="7"/>
      <c r="D74" s="7"/>
      <c r="E74" s="7"/>
      <c r="F74" s="7"/>
      <c r="G74" s="7"/>
    </row>
    <row r="75" spans="3:7" s="107" customFormat="1" ht="11.25">
      <c r="C75" s="7"/>
      <c r="D75" s="7"/>
      <c r="E75" s="7"/>
      <c r="F75" s="7"/>
      <c r="G75" s="7"/>
    </row>
    <row r="76" spans="3:7" s="107" customFormat="1" ht="11.25">
      <c r="C76" s="7"/>
      <c r="D76" s="7"/>
      <c r="E76" s="7"/>
      <c r="F76" s="7"/>
      <c r="G76" s="7"/>
    </row>
    <row r="77" spans="3:7" s="107" customFormat="1" ht="11.25">
      <c r="C77" s="7"/>
      <c r="D77" s="7"/>
      <c r="E77" s="7"/>
      <c r="F77" s="7"/>
      <c r="G77" s="7"/>
    </row>
    <row r="78" spans="3:7" s="107" customFormat="1" ht="11.25">
      <c r="C78" s="7"/>
      <c r="D78" s="7"/>
      <c r="E78" s="7"/>
      <c r="F78" s="7"/>
      <c r="G78" s="7"/>
    </row>
    <row r="79" spans="3:7" s="107" customFormat="1" ht="11.25">
      <c r="C79" s="7"/>
      <c r="D79" s="7"/>
      <c r="E79" s="7"/>
      <c r="F79" s="7"/>
      <c r="G79" s="7"/>
    </row>
    <row r="80" spans="3:7" s="107" customFormat="1" ht="11.25">
      <c r="C80" s="7"/>
      <c r="D80" s="7"/>
      <c r="E80" s="7"/>
      <c r="F80" s="7"/>
      <c r="G80" s="7"/>
    </row>
    <row r="81" spans="3:7" s="107" customFormat="1" ht="11.25">
      <c r="C81" s="7"/>
      <c r="D81" s="7"/>
      <c r="E81" s="7"/>
      <c r="F81" s="7"/>
      <c r="G81" s="7"/>
    </row>
    <row r="82" spans="3:7" s="107" customFormat="1" ht="11.25">
      <c r="C82" s="7"/>
      <c r="D82" s="7"/>
      <c r="E82" s="7"/>
      <c r="F82" s="7"/>
      <c r="G82" s="7"/>
    </row>
    <row r="83" spans="3:7" s="107" customFormat="1" ht="11.25">
      <c r="C83" s="7"/>
      <c r="D83" s="7"/>
      <c r="E83" s="7"/>
      <c r="F83" s="7"/>
      <c r="G83" s="7"/>
    </row>
    <row r="84" spans="3:7" s="107" customFormat="1" ht="11.25">
      <c r="C84" s="7"/>
      <c r="D84" s="7"/>
      <c r="E84" s="7"/>
      <c r="F84" s="7"/>
      <c r="G84" s="7"/>
    </row>
    <row r="85" spans="3:7" s="107" customFormat="1" ht="11.25">
      <c r="C85" s="7"/>
      <c r="D85" s="7"/>
      <c r="E85" s="7"/>
      <c r="F85" s="7"/>
      <c r="G85" s="7"/>
    </row>
    <row r="86" spans="3:7" s="107" customFormat="1" ht="11.25">
      <c r="C86" s="7"/>
      <c r="D86" s="7"/>
      <c r="E86" s="7"/>
      <c r="F86" s="7"/>
      <c r="G86" s="7"/>
    </row>
    <row r="87" spans="3:7" s="107" customFormat="1" ht="11.25">
      <c r="C87" s="7"/>
      <c r="D87" s="7"/>
      <c r="E87" s="7"/>
      <c r="F87" s="7"/>
      <c r="G87" s="7"/>
    </row>
    <row r="88" spans="3:7" s="107" customFormat="1" ht="11.25">
      <c r="C88" s="7"/>
      <c r="D88" s="7"/>
      <c r="E88" s="7"/>
      <c r="F88" s="7"/>
      <c r="G88" s="7"/>
    </row>
    <row r="89" spans="3:7" s="107" customFormat="1" ht="11.25">
      <c r="C89" s="7"/>
      <c r="D89" s="7"/>
      <c r="E89" s="7"/>
      <c r="F89" s="7"/>
      <c r="G89" s="7"/>
    </row>
    <row r="90" spans="3:7" s="107" customFormat="1" ht="11.25">
      <c r="C90" s="7"/>
      <c r="D90" s="7"/>
      <c r="E90" s="7"/>
      <c r="F90" s="7"/>
      <c r="G90" s="7"/>
    </row>
    <row r="91" spans="3:7" s="107" customFormat="1" ht="11.25">
      <c r="C91" s="7"/>
      <c r="D91" s="7"/>
      <c r="E91" s="7"/>
      <c r="F91" s="7"/>
      <c r="G91" s="7"/>
    </row>
    <row r="92" spans="3:7" s="107" customFormat="1" ht="11.25">
      <c r="C92" s="7"/>
      <c r="D92" s="7"/>
      <c r="E92" s="7"/>
      <c r="F92" s="7"/>
      <c r="G92" s="7"/>
    </row>
    <row r="93" spans="3:7" s="107" customFormat="1" ht="11.25">
      <c r="C93" s="7"/>
      <c r="D93" s="7"/>
      <c r="E93" s="7"/>
      <c r="F93" s="7"/>
      <c r="G93" s="7"/>
    </row>
    <row r="94" spans="3:7" s="107" customFormat="1" ht="11.25">
      <c r="C94" s="7"/>
      <c r="D94" s="7"/>
      <c r="E94" s="7"/>
      <c r="F94" s="7"/>
      <c r="G94" s="7"/>
    </row>
    <row r="95" spans="3:7" s="107" customFormat="1" ht="11.25">
      <c r="C95" s="7"/>
      <c r="D95" s="7"/>
      <c r="E95" s="7"/>
      <c r="F95" s="7"/>
      <c r="G95" s="7"/>
    </row>
    <row r="96" spans="3:7" s="107" customFormat="1" ht="11.25">
      <c r="C96" s="7"/>
      <c r="D96" s="7"/>
      <c r="E96" s="7"/>
      <c r="F96" s="7"/>
      <c r="G96" s="7"/>
    </row>
    <row r="97" spans="3:7" s="107" customFormat="1" ht="11.25">
      <c r="C97" s="7"/>
      <c r="D97" s="7"/>
      <c r="E97" s="7"/>
      <c r="F97" s="7"/>
      <c r="G97" s="7"/>
    </row>
    <row r="98" spans="3:7" s="107" customFormat="1" ht="11.25">
      <c r="C98" s="7"/>
      <c r="D98" s="7"/>
      <c r="E98" s="7"/>
      <c r="F98" s="7"/>
      <c r="G98" s="7"/>
    </row>
    <row r="99" spans="3:7" s="107" customFormat="1" ht="11.25">
      <c r="C99" s="7"/>
      <c r="D99" s="7"/>
      <c r="E99" s="7"/>
      <c r="F99" s="7"/>
      <c r="G99" s="7"/>
    </row>
    <row r="100" spans="3:7" s="107" customFormat="1" ht="11.25">
      <c r="C100" s="7"/>
      <c r="D100" s="7"/>
      <c r="E100" s="7"/>
      <c r="F100" s="7"/>
      <c r="G100" s="7"/>
    </row>
    <row r="101" spans="3:7" s="107" customFormat="1" ht="11.25">
      <c r="C101" s="7"/>
      <c r="D101" s="7"/>
      <c r="E101" s="7"/>
      <c r="F101" s="7"/>
      <c r="G101" s="7"/>
    </row>
    <row r="102" spans="3:7" s="107" customFormat="1" ht="11.25">
      <c r="C102" s="7"/>
      <c r="D102" s="7"/>
      <c r="E102" s="7"/>
      <c r="F102" s="7"/>
      <c r="G102" s="7"/>
    </row>
    <row r="103" spans="3:7" s="107" customFormat="1" ht="11.25">
      <c r="C103" s="7"/>
      <c r="D103" s="7"/>
      <c r="E103" s="7"/>
      <c r="F103" s="7"/>
      <c r="G103" s="7"/>
    </row>
    <row r="104" spans="3:7" s="107" customFormat="1" ht="11.25">
      <c r="C104" s="7"/>
      <c r="D104" s="7"/>
      <c r="E104" s="7"/>
      <c r="F104" s="7"/>
      <c r="G104" s="7"/>
    </row>
    <row r="105" spans="3:7" s="107" customFormat="1" ht="11.25">
      <c r="C105" s="7"/>
      <c r="D105" s="7"/>
      <c r="E105" s="7"/>
      <c r="F105" s="7"/>
      <c r="G105" s="7"/>
    </row>
    <row r="106" spans="3:7" s="107" customFormat="1" ht="11.25">
      <c r="C106" s="7"/>
      <c r="D106" s="7"/>
      <c r="E106" s="7"/>
      <c r="F106" s="7"/>
      <c r="G106" s="7"/>
    </row>
    <row r="107" spans="3:7" s="107" customFormat="1" ht="11.25">
      <c r="C107" s="7"/>
      <c r="D107" s="7"/>
      <c r="E107" s="7"/>
      <c r="F107" s="7"/>
      <c r="G107" s="7"/>
    </row>
    <row r="108" spans="3:7" s="107" customFormat="1" ht="11.25">
      <c r="C108" s="7"/>
      <c r="D108" s="7"/>
      <c r="E108" s="7"/>
      <c r="F108" s="7"/>
      <c r="G108" s="7"/>
    </row>
    <row r="109" spans="3:7" s="107" customFormat="1" ht="11.25">
      <c r="C109" s="7"/>
      <c r="D109" s="7"/>
      <c r="E109" s="7"/>
      <c r="F109" s="7"/>
      <c r="G109" s="7"/>
    </row>
    <row r="110" spans="3:7" s="107" customFormat="1" ht="11.25">
      <c r="C110" s="7"/>
      <c r="D110" s="7"/>
      <c r="E110" s="7"/>
      <c r="F110" s="7"/>
      <c r="G110" s="7"/>
    </row>
    <row r="111" spans="3:7" s="107" customFormat="1" ht="11.25">
      <c r="C111" s="7"/>
      <c r="D111" s="7"/>
      <c r="E111" s="7"/>
      <c r="F111" s="7"/>
      <c r="G111" s="7"/>
    </row>
    <row r="112" spans="3:7" s="107" customFormat="1" ht="11.25">
      <c r="C112" s="7"/>
      <c r="D112" s="7"/>
      <c r="E112" s="7"/>
      <c r="F112" s="7"/>
      <c r="G112" s="7"/>
    </row>
    <row r="113" spans="3:7" s="107" customFormat="1" ht="11.25">
      <c r="C113" s="7"/>
      <c r="D113" s="7"/>
      <c r="E113" s="7"/>
      <c r="F113" s="7"/>
      <c r="G113" s="7"/>
    </row>
    <row r="114" spans="3:7" s="107" customFormat="1" ht="11.25">
      <c r="C114" s="7"/>
      <c r="D114" s="7"/>
      <c r="E114" s="7"/>
      <c r="F114" s="7"/>
      <c r="G114" s="7"/>
    </row>
    <row r="115" spans="3:7" s="107" customFormat="1" ht="11.25">
      <c r="C115" s="7"/>
      <c r="D115" s="7"/>
      <c r="E115" s="7"/>
      <c r="F115" s="7"/>
      <c r="G115" s="7"/>
    </row>
    <row r="116" spans="3:7" s="107" customFormat="1" ht="11.25">
      <c r="C116" s="7"/>
      <c r="D116" s="7"/>
      <c r="E116" s="7"/>
      <c r="F116" s="7"/>
      <c r="G116" s="7"/>
    </row>
    <row r="117" spans="3:7" s="107" customFormat="1" ht="11.25">
      <c r="C117" s="7"/>
      <c r="D117" s="7"/>
      <c r="E117" s="7"/>
      <c r="F117" s="7"/>
      <c r="G117" s="7"/>
    </row>
    <row r="118" spans="3:7" s="107" customFormat="1" ht="11.25">
      <c r="C118" s="7"/>
      <c r="D118" s="7"/>
      <c r="E118" s="7"/>
      <c r="F118" s="7"/>
      <c r="G118" s="7"/>
    </row>
    <row r="119" spans="3:7" s="107" customFormat="1" ht="11.25">
      <c r="C119" s="7"/>
      <c r="D119" s="7"/>
      <c r="E119" s="7"/>
      <c r="F119" s="7"/>
      <c r="G119" s="7"/>
    </row>
    <row r="120" spans="3:7" s="107" customFormat="1" ht="11.25">
      <c r="C120" s="7"/>
      <c r="D120" s="7"/>
      <c r="E120" s="7"/>
      <c r="F120" s="7"/>
      <c r="G120" s="7"/>
    </row>
    <row r="121" spans="3:7" s="107" customFormat="1" ht="11.25">
      <c r="C121" s="7"/>
      <c r="D121" s="7"/>
      <c r="E121" s="7"/>
      <c r="F121" s="7"/>
      <c r="G121" s="7"/>
    </row>
    <row r="122" spans="3:7" s="107" customFormat="1" ht="11.25">
      <c r="C122" s="7"/>
      <c r="D122" s="7"/>
      <c r="E122" s="7"/>
      <c r="F122" s="7"/>
      <c r="G122" s="7"/>
    </row>
    <row r="123" spans="3:7" s="107" customFormat="1" ht="11.25">
      <c r="C123" s="7"/>
      <c r="D123" s="7"/>
      <c r="E123" s="7"/>
      <c r="F123" s="7"/>
      <c r="G123" s="7"/>
    </row>
    <row r="124" spans="3:7" s="107" customFormat="1" ht="11.25">
      <c r="C124" s="7"/>
      <c r="D124" s="7"/>
      <c r="E124" s="7"/>
      <c r="F124" s="7"/>
      <c r="G124" s="7"/>
    </row>
    <row r="125" spans="3:7" s="107" customFormat="1" ht="11.25">
      <c r="C125" s="7"/>
      <c r="D125" s="7"/>
      <c r="E125" s="7"/>
      <c r="F125" s="7"/>
      <c r="G125" s="7"/>
    </row>
    <row r="126" spans="3:7" s="107" customFormat="1" ht="11.25">
      <c r="C126" s="7"/>
      <c r="D126" s="7"/>
      <c r="E126" s="7"/>
      <c r="F126" s="7"/>
      <c r="G126" s="7"/>
    </row>
    <row r="127" spans="3:7" s="107" customFormat="1" ht="11.25">
      <c r="C127" s="7"/>
      <c r="D127" s="7"/>
      <c r="E127" s="7"/>
      <c r="F127" s="7"/>
      <c r="G127" s="7"/>
    </row>
    <row r="128" spans="3:7" s="107" customFormat="1" ht="11.25">
      <c r="C128" s="7"/>
      <c r="D128" s="7"/>
      <c r="E128" s="7"/>
      <c r="F128" s="7"/>
      <c r="G128" s="7"/>
    </row>
    <row r="129" spans="1:8" ht="11.25">
      <c r="A129" s="23"/>
      <c r="B129" s="23"/>
      <c r="C129" s="24"/>
      <c r="D129" s="24"/>
      <c r="E129" s="24"/>
      <c r="F129" s="24"/>
      <c r="G129" s="24"/>
      <c r="H129" s="23"/>
    </row>
    <row r="130" spans="1:2" ht="11.25">
      <c r="A130" s="108"/>
      <c r="B130" s="109"/>
    </row>
    <row r="131" spans="1:2" ht="11.25">
      <c r="A131" s="108"/>
      <c r="B131" s="109"/>
    </row>
    <row r="132" spans="1:2" ht="11.25">
      <c r="A132" s="108"/>
      <c r="B132" s="109"/>
    </row>
    <row r="133" spans="1:2" ht="11.25">
      <c r="A133" s="108"/>
      <c r="B133" s="109"/>
    </row>
    <row r="134" spans="1:2" ht="11.25">
      <c r="A134" s="108"/>
      <c r="B134" s="109"/>
    </row>
  </sheetData>
  <sheetProtection/>
  <dataValidations count="9">
    <dataValidation allowBlank="1" showInputMessage="1" showErrorMessage="1" prompt="Indicar si el deudor ya sobrepasó el plazo estipulado para pago, 90, 180 o 365 días." sqref="I7 I16 I46 I61 I26 I36"/>
    <dataValidation allowBlank="1" showInputMessage="1" showErrorMessage="1" prompt="Informar sobre caraterísticas cualitativas de la cuenta, ejemplo: acciones implementadas para su recuperación, causas de la demora en su recuperación." sqref="H7 H16 H46 H61 H26 H36"/>
    <dataValidation allowBlank="1" showInputMessage="1" showErrorMessage="1" prompt="Importe de la cuentas por cobrar con vencimiento mayor a 365 días." sqref="G7 G16 G46 G61 G26 G36"/>
    <dataValidation allowBlank="1" showInputMessage="1" showErrorMessage="1" prompt="Importe de la cuentas por cobrar con fecha de vencimiento de 181 a 365 días." sqref="F7 F16 F46 F61 F26 F36"/>
    <dataValidation allowBlank="1" showInputMessage="1" showErrorMessage="1" prompt="Importe de la cuentas por cobrar con fecha de vencimiento de 91 a 180 días." sqref="E7 E16 E46 E61 E26 E36"/>
    <dataValidation allowBlank="1" showInputMessage="1" showErrorMessage="1" prompt="Importe de la cuentas por cobrar con fecha de vencimiento de 1 a 90 días." sqref="D7 D16 D46 D61 D26 D36"/>
    <dataValidation allowBlank="1" showInputMessage="1" showErrorMessage="1" prompt="Corresponde al nombre o descripción de la cuenta de acuerdo al Plan de Cuentas emitido por el CONAC." sqref="B7 B16 B46 B61 B26 B36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6 A26 A36 A46 A61"/>
    <dataValidation allowBlank="1" showInputMessage="1" showErrorMessage="1" prompt="Saldo final del periodo de la información financiera trimestral presentada, el cual debe coincidir con la suma de las columnas de 90, 180, 365 y más de 365 días." sqref="C7 C16 C26 C36 C46 C61"/>
  </dataValidations>
  <printOptions/>
  <pageMargins left="0.7" right="0.7" top="0.75" bottom="0.75" header="0.3" footer="0.3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zoomScalePageLayoutView="0" workbookViewId="0" topLeftCell="A1">
      <selection activeCell="D19" sqref="D19"/>
    </sheetView>
  </sheetViews>
  <sheetFormatPr defaultColWidth="11.421875" defaultRowHeight="15"/>
  <cols>
    <col min="1" max="1" width="28.0039062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1.25">
      <c r="A1" s="1" t="s">
        <v>1</v>
      </c>
      <c r="B1" s="1"/>
      <c r="D1" s="5"/>
    </row>
    <row r="2" spans="1:2" ht="11.25">
      <c r="A2" s="1" t="s">
        <v>83</v>
      </c>
      <c r="B2" s="1"/>
    </row>
    <row r="5" spans="1:4" s="18" customFormat="1" ht="11.25" customHeight="1">
      <c r="A5" s="144" t="s">
        <v>14</v>
      </c>
      <c r="B5" s="111"/>
      <c r="C5" s="25"/>
      <c r="D5" s="144" t="s">
        <v>15</v>
      </c>
    </row>
    <row r="6" spans="1:4" ht="11.25">
      <c r="A6" s="26"/>
      <c r="B6" s="26"/>
      <c r="C6" s="27"/>
      <c r="D6" s="28"/>
    </row>
    <row r="7" spans="1:4" ht="15" customHeight="1">
      <c r="A7" s="144" t="s">
        <v>2</v>
      </c>
      <c r="B7" s="144" t="s">
        <v>3</v>
      </c>
      <c r="C7" s="144" t="s">
        <v>4</v>
      </c>
      <c r="D7" s="144" t="s">
        <v>16</v>
      </c>
    </row>
    <row r="8" spans="1:4" ht="11.25">
      <c r="A8" s="69"/>
      <c r="B8" s="61"/>
      <c r="C8" s="60"/>
      <c r="D8" s="61"/>
    </row>
    <row r="9" spans="1:4" s="119" customFormat="1" ht="11.25">
      <c r="A9" s="69"/>
      <c r="B9" s="61"/>
      <c r="C9" s="60"/>
      <c r="D9" s="61"/>
    </row>
    <row r="10" spans="1:4" s="119" customFormat="1" ht="11.25">
      <c r="A10" s="69"/>
      <c r="B10" s="61"/>
      <c r="C10" s="60"/>
      <c r="D10" s="61"/>
    </row>
    <row r="11" spans="1:4" s="119" customFormat="1" ht="11.25">
      <c r="A11" s="69"/>
      <c r="B11" s="61"/>
      <c r="C11" s="60"/>
      <c r="D11" s="61"/>
    </row>
    <row r="12" spans="1:4" ht="11.25">
      <c r="A12" s="69"/>
      <c r="B12" s="61" t="s">
        <v>195</v>
      </c>
      <c r="C12" s="60"/>
      <c r="D12" s="61"/>
    </row>
    <row r="13" spans="1:4" ht="11.25">
      <c r="A13" s="69"/>
      <c r="B13" s="61"/>
      <c r="C13" s="60"/>
      <c r="D13" s="61"/>
    </row>
    <row r="14" spans="1:4" ht="11.25">
      <c r="A14" s="69"/>
      <c r="B14" s="61"/>
      <c r="C14" s="60"/>
      <c r="D14" s="61"/>
    </row>
    <row r="15" spans="1:4" ht="11.25">
      <c r="A15" s="69"/>
      <c r="B15" s="61"/>
      <c r="C15" s="60"/>
      <c r="D15" s="61"/>
    </row>
    <row r="16" spans="1:4" ht="11.25">
      <c r="A16" s="144"/>
      <c r="B16" s="144" t="s">
        <v>99</v>
      </c>
      <c r="C16" s="144">
        <f>SUM(C8:C15)</f>
        <v>0</v>
      </c>
      <c r="D16" s="144"/>
    </row>
    <row r="17" spans="1:4" ht="11.25">
      <c r="A17" s="68"/>
      <c r="B17" s="68"/>
      <c r="C17" s="71"/>
      <c r="D17" s="68"/>
    </row>
    <row r="18" spans="1:4" ht="11.25">
      <c r="A18" s="68"/>
      <c r="B18" s="68"/>
      <c r="C18" s="71"/>
      <c r="D18" s="68"/>
    </row>
    <row r="19" spans="1:4" s="18" customFormat="1" ht="11.25" customHeight="1">
      <c r="A19" s="144" t="s">
        <v>17</v>
      </c>
      <c r="B19" s="68"/>
      <c r="C19" s="25"/>
      <c r="D19" s="144" t="s">
        <v>15</v>
      </c>
    </row>
    <row r="20" spans="1:4" ht="11.25">
      <c r="A20" s="26"/>
      <c r="B20" s="26"/>
      <c r="C20" s="27"/>
      <c r="D20" s="28"/>
    </row>
    <row r="21" spans="1:4" ht="15" customHeight="1">
      <c r="A21" s="144" t="s">
        <v>2</v>
      </c>
      <c r="B21" s="144" t="s">
        <v>3</v>
      </c>
      <c r="C21" s="144" t="s">
        <v>4</v>
      </c>
      <c r="D21" s="144" t="s">
        <v>16</v>
      </c>
    </row>
    <row r="22" spans="1:4" ht="11.25">
      <c r="A22" s="70"/>
      <c r="B22" s="74"/>
      <c r="C22" s="60"/>
      <c r="D22" s="61"/>
    </row>
    <row r="23" spans="1:4" s="116" customFormat="1" ht="11.25">
      <c r="A23" s="70"/>
      <c r="B23" s="74"/>
      <c r="C23" s="60"/>
      <c r="D23" s="61"/>
    </row>
    <row r="24" spans="1:4" s="116" customFormat="1" ht="11.25">
      <c r="A24" s="70"/>
      <c r="B24" s="74"/>
      <c r="C24" s="60"/>
      <c r="D24" s="61"/>
    </row>
    <row r="25" spans="1:4" ht="11.25">
      <c r="A25" s="70"/>
      <c r="B25" s="74"/>
      <c r="C25" s="60"/>
      <c r="D25" s="61"/>
    </row>
    <row r="26" spans="1:4" ht="11.25">
      <c r="A26" s="144"/>
      <c r="B26" s="144" t="s">
        <v>100</v>
      </c>
      <c r="C26" s="144">
        <f>SUM(C22:C25)</f>
        <v>0</v>
      </c>
      <c r="D26" s="144"/>
    </row>
    <row r="28" ht="11.25">
      <c r="B28" s="6">
        <f>+UPPER(B17)</f>
      </c>
    </row>
  </sheetData>
  <sheetProtection/>
  <dataValidations count="6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Saldo final de la Información Financiera Trimestral que se presenta (trimestral: 1er, 2do, 3ro. o 4to.)." sqref="C2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SheetLayoutView="100" zoomScalePageLayoutView="0" workbookViewId="0" topLeftCell="A1">
      <selection activeCell="C16" sqref="C16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7" width="22.7109375" style="6" customWidth="1"/>
    <col min="8" max="16384" width="11.421875" style="6" customWidth="1"/>
  </cols>
  <sheetData>
    <row r="1" spans="1:7" s="18" customFormat="1" ht="11.25" customHeight="1">
      <c r="A1" s="29" t="s">
        <v>1</v>
      </c>
      <c r="B1" s="29"/>
      <c r="C1" s="120"/>
      <c r="D1" s="29"/>
      <c r="E1" s="29"/>
      <c r="F1" s="29"/>
      <c r="G1" s="30"/>
    </row>
    <row r="2" spans="1:7" s="18" customFormat="1" ht="11.25" customHeight="1">
      <c r="A2" s="29" t="s">
        <v>83</v>
      </c>
      <c r="B2" s="29"/>
      <c r="C2" s="120"/>
      <c r="D2" s="29"/>
      <c r="E2" s="29"/>
      <c r="F2" s="29"/>
      <c r="G2" s="29"/>
    </row>
    <row r="5" spans="1:7" ht="11.25" customHeight="1">
      <c r="A5" s="135" t="s">
        <v>18</v>
      </c>
      <c r="B5" s="135"/>
      <c r="G5" s="135" t="s">
        <v>19</v>
      </c>
    </row>
    <row r="6" spans="1:7" ht="11.25">
      <c r="A6" s="118"/>
      <c r="B6" s="118"/>
      <c r="C6" s="38"/>
      <c r="D6" s="118"/>
      <c r="E6" s="118"/>
      <c r="F6" s="118"/>
      <c r="G6" s="118"/>
    </row>
    <row r="7" spans="1:7" ht="15" customHeight="1">
      <c r="A7" s="135" t="s">
        <v>2</v>
      </c>
      <c r="B7" s="135" t="s">
        <v>3</v>
      </c>
      <c r="C7" s="135" t="s">
        <v>4</v>
      </c>
      <c r="D7" s="135" t="s">
        <v>5</v>
      </c>
      <c r="E7" s="135" t="s">
        <v>20</v>
      </c>
      <c r="F7" s="135" t="s">
        <v>21</v>
      </c>
      <c r="G7" s="135" t="s">
        <v>22</v>
      </c>
    </row>
    <row r="8" spans="1:7" ht="11.25">
      <c r="A8" s="76"/>
      <c r="B8" s="76"/>
      <c r="C8" s="56"/>
      <c r="D8" s="77"/>
      <c r="E8" s="78"/>
      <c r="F8" s="76"/>
      <c r="G8" s="76"/>
    </row>
    <row r="9" spans="1:7" s="119" customFormat="1" ht="11.25">
      <c r="A9" s="76"/>
      <c r="B9" s="76"/>
      <c r="C9" s="56"/>
      <c r="D9" s="78"/>
      <c r="E9" s="78"/>
      <c r="F9" s="76"/>
      <c r="G9" s="76"/>
    </row>
    <row r="10" spans="1:7" s="119" customFormat="1" ht="11.25">
      <c r="A10" s="76"/>
      <c r="B10" s="76"/>
      <c r="C10" s="56"/>
      <c r="D10" s="78"/>
      <c r="E10" s="78"/>
      <c r="F10" s="76"/>
      <c r="G10" s="76"/>
    </row>
    <row r="11" spans="1:7" s="119" customFormat="1" ht="11.25">
      <c r="A11" s="76"/>
      <c r="B11" s="76" t="s">
        <v>195</v>
      </c>
      <c r="C11" s="56"/>
      <c r="D11" s="78"/>
      <c r="E11" s="78"/>
      <c r="F11" s="76"/>
      <c r="G11" s="76"/>
    </row>
    <row r="12" spans="1:7" s="119" customFormat="1" ht="11.25">
      <c r="A12" s="76"/>
      <c r="B12" s="76"/>
      <c r="C12" s="56"/>
      <c r="D12" s="78"/>
      <c r="E12" s="78"/>
      <c r="F12" s="76"/>
      <c r="G12" s="76"/>
    </row>
    <row r="13" spans="1:7" s="119" customFormat="1" ht="11.25">
      <c r="A13" s="76"/>
      <c r="B13" s="76"/>
      <c r="C13" s="56"/>
      <c r="D13" s="78"/>
      <c r="E13" s="78"/>
      <c r="F13" s="76"/>
      <c r="G13" s="76"/>
    </row>
    <row r="14" spans="1:7" s="119" customFormat="1" ht="11.25">
      <c r="A14" s="76"/>
      <c r="B14" s="76"/>
      <c r="C14" s="56"/>
      <c r="D14" s="78"/>
      <c r="E14" s="78"/>
      <c r="F14" s="76"/>
      <c r="G14" s="76"/>
    </row>
    <row r="15" spans="1:7" ht="11.25">
      <c r="A15" s="76"/>
      <c r="B15" s="76"/>
      <c r="C15" s="56"/>
      <c r="D15" s="78"/>
      <c r="E15" s="78"/>
      <c r="F15" s="76"/>
      <c r="G15" s="76"/>
    </row>
    <row r="16" spans="1:7" ht="11.25">
      <c r="A16" s="135"/>
      <c r="B16" s="135" t="s">
        <v>103</v>
      </c>
      <c r="C16" s="137">
        <f>SUM(C8:C15)</f>
        <v>0</v>
      </c>
      <c r="D16" s="135"/>
      <c r="E16" s="135"/>
      <c r="F16" s="135"/>
      <c r="G16" s="135"/>
    </row>
  </sheetData>
  <sheetProtection/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SheetLayoutView="100" zoomScalePageLayoutView="0" workbookViewId="0" topLeftCell="A52">
      <selection activeCell="G67" sqref="G67"/>
    </sheetView>
  </sheetViews>
  <sheetFormatPr defaultColWidth="11.421875" defaultRowHeight="15"/>
  <cols>
    <col min="1" max="1" width="44.8515625" style="6" customWidth="1"/>
    <col min="2" max="2" width="50.7109375" style="6" customWidth="1"/>
    <col min="3" max="5" width="17.7109375" style="7" customWidth="1"/>
    <col min="6" max="7" width="17.7109375" style="6" customWidth="1"/>
    <col min="8" max="8" width="8.7109375" style="6" customWidth="1"/>
    <col min="9" max="16384" width="11.421875" style="6" customWidth="1"/>
  </cols>
  <sheetData>
    <row r="1" spans="1:6" ht="11.25">
      <c r="A1" s="1" t="s">
        <v>1</v>
      </c>
      <c r="B1" s="1"/>
      <c r="C1" s="2"/>
      <c r="D1" s="2"/>
      <c r="E1" s="2"/>
      <c r="F1" s="5"/>
    </row>
    <row r="2" spans="1:6" ht="11.25">
      <c r="A2" s="1" t="s">
        <v>83</v>
      </c>
      <c r="B2" s="1"/>
      <c r="C2" s="2"/>
      <c r="D2" s="2"/>
      <c r="E2" s="2"/>
      <c r="F2" s="3"/>
    </row>
    <row r="3" ht="11.25">
      <c r="F3" s="3"/>
    </row>
    <row r="4" ht="11.25">
      <c r="F4" s="3"/>
    </row>
    <row r="5" spans="1:6" ht="11.25" customHeight="1">
      <c r="A5" s="135" t="s">
        <v>23</v>
      </c>
      <c r="B5" s="135"/>
      <c r="C5" s="31"/>
      <c r="D5" s="31"/>
      <c r="E5" s="31"/>
      <c r="F5" s="135" t="s">
        <v>24</v>
      </c>
    </row>
    <row r="6" spans="1:6" ht="11.25">
      <c r="A6" s="33"/>
      <c r="B6" s="33"/>
      <c r="C6" s="31"/>
      <c r="D6" s="34"/>
      <c r="E6" s="34"/>
      <c r="F6" s="35"/>
    </row>
    <row r="7" spans="1:6" ht="15" customHeight="1">
      <c r="A7" s="135" t="s">
        <v>2</v>
      </c>
      <c r="B7" s="135" t="s">
        <v>3</v>
      </c>
      <c r="C7" s="135" t="s">
        <v>25</v>
      </c>
      <c r="D7" s="135" t="s">
        <v>26</v>
      </c>
      <c r="E7" s="135" t="s">
        <v>27</v>
      </c>
      <c r="F7" s="135" t="s">
        <v>28</v>
      </c>
    </row>
    <row r="8" spans="1:6" ht="15">
      <c r="A8" s="122" t="str">
        <f aca="true" t="shared" si="0" ref="A8:A13">MID(B8,1,9)</f>
        <v>124115111</v>
      </c>
      <c r="B8" s="128" t="s">
        <v>205</v>
      </c>
      <c r="C8" s="143">
        <v>163760.6</v>
      </c>
      <c r="D8" s="143">
        <v>163760.6</v>
      </c>
      <c r="E8" s="140"/>
      <c r="F8" s="56"/>
    </row>
    <row r="9" spans="1:6" s="92" customFormat="1" ht="15">
      <c r="A9" s="122" t="str">
        <f t="shared" si="0"/>
        <v>124125121</v>
      </c>
      <c r="B9" s="128" t="s">
        <v>139</v>
      </c>
      <c r="C9" s="142">
        <v>1980.56</v>
      </c>
      <c r="D9" s="143">
        <v>1980.56</v>
      </c>
      <c r="E9" s="140"/>
      <c r="F9" s="56"/>
    </row>
    <row r="10" spans="1:6" s="92" customFormat="1" ht="15">
      <c r="A10" s="122" t="str">
        <f t="shared" si="0"/>
        <v>124135151</v>
      </c>
      <c r="B10" s="128" t="s">
        <v>140</v>
      </c>
      <c r="C10" s="143">
        <v>70744</v>
      </c>
      <c r="D10" s="143">
        <v>70744</v>
      </c>
      <c r="E10" s="140"/>
      <c r="F10" s="56"/>
    </row>
    <row r="11" spans="1:6" s="92" customFormat="1" ht="15">
      <c r="A11" s="122" t="str">
        <f t="shared" si="0"/>
        <v>124195191</v>
      </c>
      <c r="B11" s="128" t="s">
        <v>141</v>
      </c>
      <c r="C11" s="143">
        <v>5371.32</v>
      </c>
      <c r="D11" s="143">
        <v>5371.32</v>
      </c>
      <c r="E11" s="140"/>
      <c r="F11" s="56"/>
    </row>
    <row r="12" spans="1:6" s="92" customFormat="1" ht="15">
      <c r="A12" s="122" t="str">
        <f t="shared" si="0"/>
        <v>124215211</v>
      </c>
      <c r="B12" s="128" t="s">
        <v>142</v>
      </c>
      <c r="C12" s="143">
        <v>5603.01</v>
      </c>
      <c r="D12" s="143">
        <v>5603.01</v>
      </c>
      <c r="E12" s="140"/>
      <c r="F12" s="56"/>
    </row>
    <row r="13" spans="1:6" s="92" customFormat="1" ht="15">
      <c r="A13" s="122" t="str">
        <f t="shared" si="0"/>
        <v>124415411</v>
      </c>
      <c r="B13" s="128" t="s">
        <v>143</v>
      </c>
      <c r="C13" s="143">
        <v>331251</v>
      </c>
      <c r="D13" s="143">
        <v>331251</v>
      </c>
      <c r="E13" s="140"/>
      <c r="F13" s="56"/>
    </row>
    <row r="14" spans="1:6" s="92" customFormat="1" ht="11.25">
      <c r="A14" s="69"/>
      <c r="B14" s="69"/>
      <c r="C14" s="140"/>
      <c r="D14" s="140"/>
      <c r="E14" s="140"/>
      <c r="F14" s="56"/>
    </row>
    <row r="15" spans="1:6" s="92" customFormat="1" ht="11.25">
      <c r="A15" s="69"/>
      <c r="B15" s="69"/>
      <c r="C15" s="140"/>
      <c r="D15" s="140"/>
      <c r="E15" s="140"/>
      <c r="F15" s="56"/>
    </row>
    <row r="16" spans="1:6" ht="11.25">
      <c r="A16" s="135"/>
      <c r="B16" s="135" t="s">
        <v>134</v>
      </c>
      <c r="C16" s="137">
        <f>SUM(C8:C15)</f>
        <v>578710.49</v>
      </c>
      <c r="D16" s="137">
        <f>SUM(D8:D15)</f>
        <v>578710.49</v>
      </c>
      <c r="E16" s="137">
        <f>SUM(E8:E15)</f>
        <v>0</v>
      </c>
      <c r="F16" s="135"/>
    </row>
    <row r="17" spans="1:6" ht="11.25">
      <c r="A17" s="68"/>
      <c r="B17" s="68"/>
      <c r="C17" s="71"/>
      <c r="D17" s="71"/>
      <c r="E17" s="71"/>
      <c r="F17" s="68"/>
    </row>
    <row r="18" spans="1:6" ht="11.25">
      <c r="A18" s="68"/>
      <c r="B18" s="68"/>
      <c r="C18" s="71"/>
      <c r="D18" s="71"/>
      <c r="E18" s="71"/>
      <c r="F18" s="68"/>
    </row>
    <row r="19" spans="1:6" ht="11.25" customHeight="1">
      <c r="A19" s="135" t="s">
        <v>29</v>
      </c>
      <c r="B19" s="68"/>
      <c r="C19" s="31"/>
      <c r="D19" s="31"/>
      <c r="E19" s="31"/>
      <c r="F19" s="135" t="s">
        <v>24</v>
      </c>
    </row>
    <row r="20" spans="1:3" ht="12.75" customHeight="1">
      <c r="A20" s="26"/>
      <c r="B20" s="26"/>
      <c r="C20" s="14"/>
    </row>
    <row r="21" spans="1:6" ht="15" customHeight="1">
      <c r="A21" s="135" t="s">
        <v>2</v>
      </c>
      <c r="B21" s="135" t="s">
        <v>3</v>
      </c>
      <c r="C21" s="135" t="s">
        <v>25</v>
      </c>
      <c r="D21" s="135" t="s">
        <v>26</v>
      </c>
      <c r="E21" s="135" t="s">
        <v>27</v>
      </c>
      <c r="F21" s="135" t="s">
        <v>28</v>
      </c>
    </row>
    <row r="22" spans="1:6" ht="11.25">
      <c r="A22" s="69"/>
      <c r="B22" s="61"/>
      <c r="C22" s="60"/>
      <c r="D22" s="60"/>
      <c r="E22" s="60"/>
      <c r="F22" s="61"/>
    </row>
    <row r="23" spans="1:6" s="92" customFormat="1" ht="11.25">
      <c r="A23" s="69"/>
      <c r="B23" s="61"/>
      <c r="C23" s="60"/>
      <c r="D23" s="60"/>
      <c r="E23" s="60"/>
      <c r="F23" s="61"/>
    </row>
    <row r="24" spans="1:6" s="92" customFormat="1" ht="11.25">
      <c r="A24" s="69"/>
      <c r="B24" s="61"/>
      <c r="C24" s="60"/>
      <c r="D24" s="60"/>
      <c r="E24" s="60"/>
      <c r="F24" s="61"/>
    </row>
    <row r="25" spans="1:6" s="92" customFormat="1" ht="11.25">
      <c r="A25" s="69"/>
      <c r="B25" s="61"/>
      <c r="C25" s="60"/>
      <c r="D25" s="60"/>
      <c r="E25" s="60"/>
      <c r="F25" s="61"/>
    </row>
    <row r="26" spans="1:6" s="92" customFormat="1" ht="11.25">
      <c r="A26" s="69"/>
      <c r="B26" s="61"/>
      <c r="C26" s="60"/>
      <c r="D26" s="60"/>
      <c r="E26" s="60"/>
      <c r="F26" s="61"/>
    </row>
    <row r="27" spans="1:6" s="92" customFormat="1" ht="11.25">
      <c r="A27" s="69"/>
      <c r="B27" s="61"/>
      <c r="C27" s="60"/>
      <c r="D27" s="60"/>
      <c r="E27" s="60"/>
      <c r="F27" s="61"/>
    </row>
    <row r="28" spans="1:6" s="92" customFormat="1" ht="11.25">
      <c r="A28" s="69"/>
      <c r="B28" s="61"/>
      <c r="C28" s="60"/>
      <c r="D28" s="60"/>
      <c r="E28" s="60"/>
      <c r="F28" s="61"/>
    </row>
    <row r="29" spans="1:6" s="92" customFormat="1" ht="11.25">
      <c r="A29" s="69"/>
      <c r="B29" s="61"/>
      <c r="C29" s="60"/>
      <c r="D29" s="60"/>
      <c r="E29" s="60"/>
      <c r="F29" s="61"/>
    </row>
    <row r="30" spans="1:6" ht="11.25">
      <c r="A30" s="135"/>
      <c r="B30" s="135" t="s">
        <v>104</v>
      </c>
      <c r="C30" s="137">
        <f>SUM(C22:C29)</f>
        <v>0</v>
      </c>
      <c r="D30" s="137">
        <f>SUM(D22:D29)</f>
        <v>0</v>
      </c>
      <c r="E30" s="137">
        <f>SUM(E22:E29)</f>
        <v>0</v>
      </c>
      <c r="F30" s="135"/>
    </row>
    <row r="31" spans="1:6" s="13" customFormat="1" ht="11.25">
      <c r="A31" s="67"/>
      <c r="B31" s="67"/>
      <c r="C31" s="15"/>
      <c r="D31" s="15"/>
      <c r="E31" s="15"/>
      <c r="F31" s="15"/>
    </row>
    <row r="32" spans="1:6" s="13" customFormat="1" ht="11.25">
      <c r="A32" s="67"/>
      <c r="B32" s="67"/>
      <c r="C32" s="15"/>
      <c r="D32" s="15"/>
      <c r="E32" s="15"/>
      <c r="F32" s="15"/>
    </row>
    <row r="33" spans="1:7" s="13" customFormat="1" ht="11.25" customHeight="1">
      <c r="A33" s="135" t="s">
        <v>95</v>
      </c>
      <c r="B33" s="135"/>
      <c r="C33" s="31"/>
      <c r="D33" s="31"/>
      <c r="E33" s="31"/>
      <c r="G33" s="135" t="s">
        <v>24</v>
      </c>
    </row>
    <row r="34" spans="1:6" s="13" customFormat="1" ht="11.25">
      <c r="A34" s="26"/>
      <c r="B34" s="26"/>
      <c r="C34" s="14"/>
      <c r="D34" s="7"/>
      <c r="E34" s="7"/>
      <c r="F34" s="6"/>
    </row>
    <row r="35" spans="1:8" s="13" customFormat="1" ht="27.75" customHeight="1">
      <c r="A35" s="135" t="s">
        <v>2</v>
      </c>
      <c r="B35" s="135" t="s">
        <v>3</v>
      </c>
      <c r="C35" s="135" t="s">
        <v>25</v>
      </c>
      <c r="D35" s="135" t="s">
        <v>26</v>
      </c>
      <c r="E35" s="135" t="s">
        <v>27</v>
      </c>
      <c r="F35" s="135" t="s">
        <v>28</v>
      </c>
      <c r="G35" s="135" t="s">
        <v>110</v>
      </c>
      <c r="H35" s="135" t="s">
        <v>111</v>
      </c>
    </row>
    <row r="36" spans="1:8" s="13" customFormat="1" ht="11.25">
      <c r="A36" s="69"/>
      <c r="B36" s="61"/>
      <c r="C36" s="56"/>
      <c r="D36" s="60"/>
      <c r="E36" s="60"/>
      <c r="F36" s="61"/>
      <c r="G36" s="61"/>
      <c r="H36" s="61"/>
    </row>
    <row r="37" spans="1:8" s="13" customFormat="1" ht="11.25">
      <c r="A37" s="69"/>
      <c r="B37" s="61"/>
      <c r="C37" s="56"/>
      <c r="D37" s="60"/>
      <c r="E37" s="60"/>
      <c r="F37" s="61"/>
      <c r="G37" s="61"/>
      <c r="H37" s="61"/>
    </row>
    <row r="38" spans="1:8" s="13" customFormat="1" ht="11.25">
      <c r="A38" s="69"/>
      <c r="B38" s="61"/>
      <c r="C38" s="56"/>
      <c r="D38" s="60"/>
      <c r="E38" s="60"/>
      <c r="F38" s="61"/>
      <c r="G38" s="61"/>
      <c r="H38" s="61"/>
    </row>
    <row r="39" spans="1:8" s="13" customFormat="1" ht="11.25">
      <c r="A39" s="69"/>
      <c r="B39" s="61"/>
      <c r="C39" s="56"/>
      <c r="D39" s="60"/>
      <c r="E39" s="60"/>
      <c r="F39" s="61"/>
      <c r="G39" s="61"/>
      <c r="H39" s="61"/>
    </row>
    <row r="40" spans="1:8" s="13" customFormat="1" ht="11.25">
      <c r="A40" s="135"/>
      <c r="B40" s="135" t="s">
        <v>105</v>
      </c>
      <c r="C40" s="137">
        <f>SUM(C36:C39)</f>
        <v>0</v>
      </c>
      <c r="D40" s="137">
        <f>SUM(D36:D39)</f>
        <v>0</v>
      </c>
      <c r="E40" s="137">
        <f>SUM(E36:E39)</f>
        <v>0</v>
      </c>
      <c r="F40" s="135"/>
      <c r="G40" s="137"/>
      <c r="H40" s="135"/>
    </row>
    <row r="41" spans="1:6" s="13" customFormat="1" ht="11.25">
      <c r="A41" s="36"/>
      <c r="B41" s="36"/>
      <c r="C41" s="37"/>
      <c r="D41" s="37"/>
      <c r="E41" s="37"/>
      <c r="F41" s="15"/>
    </row>
    <row r="43" spans="1:7" ht="11.25">
      <c r="A43" s="135" t="s">
        <v>96</v>
      </c>
      <c r="B43" s="135"/>
      <c r="C43" s="31"/>
      <c r="D43" s="31"/>
      <c r="E43" s="31"/>
      <c r="G43" s="135" t="s">
        <v>24</v>
      </c>
    </row>
    <row r="44" spans="1:8" ht="11.25">
      <c r="A44" s="26"/>
      <c r="B44" s="26"/>
      <c r="C44" s="14"/>
      <c r="F44" s="110"/>
      <c r="H44" s="7"/>
    </row>
    <row r="45" spans="1:8" ht="27.75" customHeight="1">
      <c r="A45" s="135" t="s">
        <v>2</v>
      </c>
      <c r="B45" s="135" t="s">
        <v>3</v>
      </c>
      <c r="C45" s="135" t="s">
        <v>25</v>
      </c>
      <c r="D45" s="135" t="s">
        <v>26</v>
      </c>
      <c r="E45" s="135" t="s">
        <v>27</v>
      </c>
      <c r="F45" s="135" t="s">
        <v>28</v>
      </c>
      <c r="G45" s="135" t="s">
        <v>110</v>
      </c>
      <c r="H45" s="135" t="s">
        <v>111</v>
      </c>
    </row>
    <row r="46" spans="1:8" ht="11.25">
      <c r="A46" s="69"/>
      <c r="B46" s="61"/>
      <c r="C46" s="56"/>
      <c r="D46" s="60"/>
      <c r="E46" s="60"/>
      <c r="F46" s="61"/>
      <c r="G46" s="61"/>
      <c r="H46" s="61"/>
    </row>
    <row r="47" spans="1:8" ht="11.25">
      <c r="A47" s="69"/>
      <c r="B47" s="61"/>
      <c r="C47" s="56"/>
      <c r="D47" s="60"/>
      <c r="E47" s="60"/>
      <c r="F47" s="61"/>
      <c r="G47" s="61"/>
      <c r="H47" s="61"/>
    </row>
    <row r="48" spans="1:8" ht="11.25">
      <c r="A48" s="69"/>
      <c r="B48" s="61"/>
      <c r="C48" s="56"/>
      <c r="D48" s="60"/>
      <c r="E48" s="60"/>
      <c r="F48" s="61"/>
      <c r="G48" s="61"/>
      <c r="H48" s="61"/>
    </row>
    <row r="49" spans="1:8" ht="11.25">
      <c r="A49" s="69"/>
      <c r="B49" s="61"/>
      <c r="C49" s="56"/>
      <c r="D49" s="60"/>
      <c r="E49" s="60"/>
      <c r="F49" s="61"/>
      <c r="G49" s="61"/>
      <c r="H49" s="61"/>
    </row>
    <row r="50" spans="1:8" ht="11.25">
      <c r="A50" s="135"/>
      <c r="B50" s="135" t="s">
        <v>106</v>
      </c>
      <c r="C50" s="137">
        <f>SUM(C46:C49)</f>
        <v>0</v>
      </c>
      <c r="D50" s="137">
        <f>SUM(D46:D49)</f>
        <v>0</v>
      </c>
      <c r="E50" s="137">
        <f>SUM(E46:E49)</f>
        <v>0</v>
      </c>
      <c r="F50" s="135"/>
      <c r="G50" s="137"/>
      <c r="H50" s="135"/>
    </row>
    <row r="53" spans="1:7" ht="11.25">
      <c r="A53" s="135" t="s">
        <v>97</v>
      </c>
      <c r="B53" s="135"/>
      <c r="C53" s="31"/>
      <c r="D53" s="31"/>
      <c r="E53" s="31"/>
      <c r="G53" s="135" t="s">
        <v>24</v>
      </c>
    </row>
    <row r="54" spans="1:6" ht="11.25">
      <c r="A54" s="26"/>
      <c r="B54" s="26"/>
      <c r="C54" s="14"/>
      <c r="F54" s="110"/>
    </row>
    <row r="55" spans="1:8" ht="27.75" customHeight="1">
      <c r="A55" s="135" t="s">
        <v>2</v>
      </c>
      <c r="B55" s="135" t="s">
        <v>3</v>
      </c>
      <c r="C55" s="135" t="s">
        <v>25</v>
      </c>
      <c r="D55" s="135" t="s">
        <v>26</v>
      </c>
      <c r="E55" s="135" t="s">
        <v>27</v>
      </c>
      <c r="F55" s="135" t="s">
        <v>28</v>
      </c>
      <c r="G55" s="135" t="s">
        <v>110</v>
      </c>
      <c r="H55" s="135" t="s">
        <v>111</v>
      </c>
    </row>
    <row r="56" spans="1:8" ht="15">
      <c r="A56" s="122" t="str">
        <f aca="true" t="shared" si="1" ref="A56:A61">MID(B56,1,9)</f>
        <v>126305111</v>
      </c>
      <c r="B56" s="128" t="s">
        <v>144</v>
      </c>
      <c r="C56" s="145">
        <v>-46283.16</v>
      </c>
      <c r="D56" s="143">
        <v>-62659.19</v>
      </c>
      <c r="E56" s="143">
        <v>-16376.03</v>
      </c>
      <c r="F56" s="61"/>
      <c r="G56" s="61"/>
      <c r="H56" s="61"/>
    </row>
    <row r="57" spans="1:8" s="119" customFormat="1" ht="15">
      <c r="A57" s="122" t="str">
        <f t="shared" si="1"/>
        <v>126305121</v>
      </c>
      <c r="B57" s="128" t="s">
        <v>145</v>
      </c>
      <c r="C57" s="143">
        <v>-82.52</v>
      </c>
      <c r="D57" s="143">
        <v>-280.58</v>
      </c>
      <c r="E57" s="143">
        <v>-198.06</v>
      </c>
      <c r="F57" s="61"/>
      <c r="G57" s="61"/>
      <c r="H57" s="61"/>
    </row>
    <row r="58" spans="1:8" s="119" customFormat="1" ht="15">
      <c r="A58" s="122" t="str">
        <f t="shared" si="1"/>
        <v>126305151</v>
      </c>
      <c r="B58" s="128" t="s">
        <v>146</v>
      </c>
      <c r="C58" s="143">
        <v>-62080.8</v>
      </c>
      <c r="D58" s="143">
        <v>-64464</v>
      </c>
      <c r="E58" s="143">
        <v>-2383.2</v>
      </c>
      <c r="F58" s="61"/>
      <c r="G58" s="61"/>
      <c r="H58" s="61"/>
    </row>
    <row r="59" spans="1:8" s="119" customFormat="1" ht="15">
      <c r="A59" s="122" t="str">
        <f t="shared" si="1"/>
        <v>126305191</v>
      </c>
      <c r="B59" s="128" t="s">
        <v>147</v>
      </c>
      <c r="C59" s="143">
        <v>-1432.35</v>
      </c>
      <c r="D59" s="143">
        <v>-1969.48</v>
      </c>
      <c r="E59" s="143">
        <v>-537.13</v>
      </c>
      <c r="F59" s="61"/>
      <c r="G59" s="61"/>
      <c r="H59" s="61"/>
    </row>
    <row r="60" spans="1:8" s="119" customFormat="1" ht="15">
      <c r="A60" s="122" t="str">
        <f t="shared" si="1"/>
        <v>126305211</v>
      </c>
      <c r="B60" s="128" t="s">
        <v>148</v>
      </c>
      <c r="C60" s="143">
        <v>-1447.44</v>
      </c>
      <c r="D60" s="143">
        <v>-2007.74</v>
      </c>
      <c r="E60" s="143">
        <v>-560.3</v>
      </c>
      <c r="F60" s="61"/>
      <c r="G60" s="61"/>
      <c r="H60" s="61"/>
    </row>
    <row r="61" spans="1:8" ht="15">
      <c r="A61" s="122" t="str">
        <f t="shared" si="1"/>
        <v>126305411</v>
      </c>
      <c r="B61" s="128" t="s">
        <v>149</v>
      </c>
      <c r="C61" s="143">
        <v>-185639.71</v>
      </c>
      <c r="D61" s="143">
        <v>-252266.13</v>
      </c>
      <c r="E61" s="143">
        <v>-66626.42</v>
      </c>
      <c r="F61" s="61"/>
      <c r="G61" s="61"/>
      <c r="H61" s="61"/>
    </row>
    <row r="62" spans="1:8" ht="11.25">
      <c r="A62" s="69"/>
      <c r="B62" s="61"/>
      <c r="C62" s="140"/>
      <c r="D62" s="141"/>
      <c r="E62" s="141"/>
      <c r="F62" s="61"/>
      <c r="G62" s="61"/>
      <c r="H62" s="61"/>
    </row>
    <row r="63" spans="1:8" ht="11.25">
      <c r="A63" s="69"/>
      <c r="B63" s="61"/>
      <c r="C63" s="140"/>
      <c r="D63" s="141"/>
      <c r="E63" s="141"/>
      <c r="F63" s="61"/>
      <c r="G63" s="61"/>
      <c r="H63" s="61"/>
    </row>
    <row r="64" spans="1:8" ht="11.25">
      <c r="A64" s="135"/>
      <c r="B64" s="135" t="s">
        <v>108</v>
      </c>
      <c r="C64" s="137">
        <f>SUM(C56:C63)</f>
        <v>-296965.98</v>
      </c>
      <c r="D64" s="137">
        <f>SUM(D56:D63)</f>
        <v>-383647.12</v>
      </c>
      <c r="E64" s="137">
        <f>SUM(E56:E63)</f>
        <v>-86681.14</v>
      </c>
      <c r="F64" s="135"/>
      <c r="G64" s="137"/>
      <c r="H64" s="135"/>
    </row>
    <row r="67" spans="1:7" ht="11.25">
      <c r="A67" s="135" t="s">
        <v>98</v>
      </c>
      <c r="B67" s="135"/>
      <c r="C67" s="31"/>
      <c r="D67" s="31"/>
      <c r="E67" s="31"/>
      <c r="G67" s="135" t="s">
        <v>24</v>
      </c>
    </row>
    <row r="68" spans="1:6" ht="11.25">
      <c r="A68" s="26"/>
      <c r="B68" s="26"/>
      <c r="C68" s="14"/>
      <c r="F68" s="110"/>
    </row>
    <row r="69" spans="1:8" ht="27.75" customHeight="1">
      <c r="A69" s="135" t="s">
        <v>2</v>
      </c>
      <c r="B69" s="135" t="s">
        <v>3</v>
      </c>
      <c r="C69" s="135" t="s">
        <v>25</v>
      </c>
      <c r="D69" s="135" t="s">
        <v>26</v>
      </c>
      <c r="E69" s="135" t="s">
        <v>27</v>
      </c>
      <c r="F69" s="135" t="s">
        <v>28</v>
      </c>
      <c r="G69" s="135" t="s">
        <v>110</v>
      </c>
      <c r="H69" s="135" t="s">
        <v>111</v>
      </c>
    </row>
    <row r="70" spans="1:8" ht="11.25">
      <c r="A70" s="69"/>
      <c r="B70" s="61"/>
      <c r="C70" s="56"/>
      <c r="D70" s="60"/>
      <c r="E70" s="60"/>
      <c r="F70" s="61"/>
      <c r="G70" s="61"/>
      <c r="H70" s="61"/>
    </row>
    <row r="71" spans="1:8" ht="11.25">
      <c r="A71" s="69"/>
      <c r="B71" s="61"/>
      <c r="C71" s="56"/>
      <c r="D71" s="60"/>
      <c r="E71" s="60"/>
      <c r="F71" s="61"/>
      <c r="G71" s="61"/>
      <c r="H71" s="61"/>
    </row>
    <row r="72" spans="1:8" ht="11.25">
      <c r="A72" s="69"/>
      <c r="B72" s="61"/>
      <c r="C72" s="56"/>
      <c r="D72" s="60"/>
      <c r="E72" s="60"/>
      <c r="F72" s="61"/>
      <c r="G72" s="61"/>
      <c r="H72" s="61"/>
    </row>
    <row r="73" spans="1:8" ht="11.25">
      <c r="A73" s="69"/>
      <c r="B73" s="61"/>
      <c r="C73" s="56"/>
      <c r="D73" s="60"/>
      <c r="E73" s="60"/>
      <c r="F73" s="61"/>
      <c r="G73" s="61"/>
      <c r="H73" s="61"/>
    </row>
    <row r="74" spans="1:8" ht="11.25">
      <c r="A74" s="135"/>
      <c r="B74" s="135" t="s">
        <v>107</v>
      </c>
      <c r="C74" s="137">
        <f>SUM(C70:C73)</f>
        <v>0</v>
      </c>
      <c r="D74" s="137">
        <f>SUM(D70:D73)</f>
        <v>0</v>
      </c>
      <c r="E74" s="137">
        <f>SUM(E70:E73)</f>
        <v>0</v>
      </c>
      <c r="F74" s="135"/>
      <c r="G74" s="137"/>
      <c r="H74" s="135"/>
    </row>
  </sheetData>
  <sheetProtection/>
  <dataValidations count="8">
    <dataValidation allowBlank="1" showInputMessage="1" showErrorMessage="1" prompt="Criterio para la aplicación de depreciación: anual, mensual, trimestral, etc." sqref="F7 F21 F69 F45 F55 F35"/>
    <dataValidation allowBlank="1" showInputMessage="1" showErrorMessage="1" prompt="Diferencia entre el saldo final y el inicial presentados." sqref="E7 E21 E35 E45 E55 E69"/>
    <dataValidation allowBlank="1" showInputMessage="1" showErrorMessage="1" prompt="Corresponde al nombre o descripción de la cuenta de acuerdo al Plan de Cuentas emitido por el CONAC." sqref="B7 B21 B35 B45 B55 B69"/>
    <dataValidation allowBlank="1" showInputMessage="1" showErrorMessage="1" prompt="Indicar el método de depreciación." sqref="G35 G45 G55 G69"/>
    <dataValidation allowBlank="1" showInputMessage="1" showErrorMessage="1" prompt="Indicar la tasa de aplicación." sqref="H35 H45 H55 H69"/>
    <dataValidation allowBlank="1" showInputMessage="1" showErrorMessage="1" prompt="Corresponde al número de la cuenta de acuerdo al Plan de Cuentas emitido por el CONAC (DOF 23/12/2015)." sqref="A7 A21 A35 A45 A55 A69"/>
    <dataValidation allowBlank="1" showInputMessage="1" showErrorMessage="1" prompt="Saldo al 31 de diciembre del año anterior del ejercio que se presenta." sqref="C7 C21 C35 C45 C55 C69"/>
    <dataValidation allowBlank="1" showInputMessage="1" showErrorMessage="1" prompt="Importe final del periodo que corresponde la información financiera trimestral que se presenta." sqref="D7 D21 D35 D45 D55 D69"/>
  </dataValidations>
  <printOptions/>
  <pageMargins left="0.7" right="0.7" top="0.75" bottom="0.75" header="0.3" footer="0.3"/>
  <pageSetup horizontalDpi="600" verticalDpi="600" orientation="portrait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SheetLayoutView="100" zoomScalePageLayoutView="0" workbookViewId="0" topLeftCell="A1">
      <selection activeCell="A14" sqref="A14:B14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1875" style="6" customWidth="1"/>
  </cols>
  <sheetData>
    <row r="1" spans="1:4" ht="11.25">
      <c r="A1" s="39" t="s">
        <v>1</v>
      </c>
      <c r="B1" s="39"/>
      <c r="C1" s="4"/>
      <c r="D1" s="5"/>
    </row>
    <row r="2" spans="1:3" ht="11.25">
      <c r="A2" s="39" t="s">
        <v>83</v>
      </c>
      <c r="B2" s="39"/>
      <c r="C2" s="4"/>
    </row>
    <row r="3" spans="1:4" ht="11.25">
      <c r="A3" s="23"/>
      <c r="B3" s="23"/>
      <c r="C3" s="40"/>
      <c r="D3" s="23"/>
    </row>
    <row r="4" spans="1:4" ht="11.25">
      <c r="A4" s="23"/>
      <c r="B4" s="23"/>
      <c r="C4" s="40"/>
      <c r="D4" s="23"/>
    </row>
    <row r="5" spans="1:4" s="18" customFormat="1" ht="11.25" customHeight="1">
      <c r="A5" s="146" t="s">
        <v>112</v>
      </c>
      <c r="B5" s="147"/>
      <c r="C5" s="41"/>
      <c r="D5" s="147" t="s">
        <v>30</v>
      </c>
    </row>
    <row r="6" spans="1:4" ht="11.25">
      <c r="A6" s="42"/>
      <c r="B6" s="42"/>
      <c r="C6" s="43"/>
      <c r="D6" s="42"/>
    </row>
    <row r="7" spans="1:4" ht="15" customHeight="1">
      <c r="A7" s="146" t="s">
        <v>2</v>
      </c>
      <c r="B7" s="147" t="s">
        <v>3</v>
      </c>
      <c r="C7" s="146" t="s">
        <v>4</v>
      </c>
      <c r="D7" s="147" t="s">
        <v>12</v>
      </c>
    </row>
    <row r="8" spans="1:4" ht="11.25">
      <c r="A8" s="77"/>
      <c r="B8" s="77"/>
      <c r="C8" s="71"/>
      <c r="D8" s="79"/>
    </row>
    <row r="9" spans="1:4" ht="11.25">
      <c r="A9" s="77"/>
      <c r="B9" s="77" t="s">
        <v>195</v>
      </c>
      <c r="C9" s="80"/>
      <c r="D9" s="79"/>
    </row>
    <row r="10" spans="1:4" ht="11.25">
      <c r="A10" s="77"/>
      <c r="B10" s="77"/>
      <c r="C10" s="80"/>
      <c r="D10" s="81"/>
    </row>
    <row r="11" spans="1:4" ht="11.25">
      <c r="A11" s="146"/>
      <c r="B11" s="147" t="s">
        <v>113</v>
      </c>
      <c r="C11" s="148">
        <f>SUM(C8:C10)</f>
        <v>0</v>
      </c>
      <c r="D11" s="147"/>
    </row>
    <row r="14" spans="1:4" ht="11.25" customHeight="1">
      <c r="A14" s="146" t="s">
        <v>43</v>
      </c>
      <c r="B14" s="147"/>
      <c r="C14" s="41"/>
      <c r="D14" s="147" t="s">
        <v>30</v>
      </c>
    </row>
    <row r="15" spans="1:4" ht="11.25">
      <c r="A15" s="42"/>
      <c r="B15" s="42"/>
      <c r="C15" s="43"/>
      <c r="D15" s="42"/>
    </row>
    <row r="16" spans="1:4" ht="15" customHeight="1">
      <c r="A16" s="146" t="s">
        <v>2</v>
      </c>
      <c r="B16" s="147" t="s">
        <v>3</v>
      </c>
      <c r="C16" s="146" t="s">
        <v>4</v>
      </c>
      <c r="D16" s="147" t="s">
        <v>12</v>
      </c>
    </row>
    <row r="17" spans="1:4" ht="11.25">
      <c r="A17" s="77"/>
      <c r="B17" s="77"/>
      <c r="C17" s="71"/>
      <c r="D17" s="79"/>
    </row>
    <row r="18" spans="1:4" ht="11.25">
      <c r="A18" s="77"/>
      <c r="B18" s="77"/>
      <c r="C18" s="80"/>
      <c r="D18" s="79"/>
    </row>
    <row r="19" spans="1:4" ht="11.25">
      <c r="A19" s="77"/>
      <c r="B19" s="77"/>
      <c r="C19" s="80"/>
      <c r="D19" s="81"/>
    </row>
    <row r="20" spans="1:4" ht="11.25">
      <c r="A20" s="146"/>
      <c r="B20" s="147" t="s">
        <v>109</v>
      </c>
      <c r="C20" s="148">
        <f>SUM(C17:C19)</f>
        <v>0</v>
      </c>
      <c r="D20" s="147"/>
    </row>
  </sheetData>
  <sheetProtection/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Saldo final de la Información Financiera Trimestral que se presenta (trimestral: 1er, 2do, 3ro. o 4to.)." sqref="C7 C1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zoomScalePageLayoutView="0" workbookViewId="0" topLeftCell="A16">
      <selection activeCell="H25" sqref="H25"/>
    </sheetView>
  </sheetViews>
  <sheetFormatPr defaultColWidth="11.421875" defaultRowHeight="1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1.421875" style="6" customWidth="1"/>
  </cols>
  <sheetData>
    <row r="1" spans="1:8" ht="11.25" customHeight="1">
      <c r="A1" s="1" t="s">
        <v>1</v>
      </c>
      <c r="B1" s="1"/>
      <c r="C1" s="2"/>
      <c r="D1" s="2"/>
      <c r="E1" s="2"/>
      <c r="F1" s="2"/>
      <c r="G1" s="2"/>
      <c r="H1" s="5"/>
    </row>
    <row r="2" spans="1:8" ht="11.25">
      <c r="A2" s="1" t="s">
        <v>83</v>
      </c>
      <c r="B2" s="1"/>
      <c r="C2" s="2"/>
      <c r="D2" s="2"/>
      <c r="E2" s="2"/>
      <c r="F2" s="2"/>
      <c r="G2" s="2"/>
      <c r="H2" s="7"/>
    </row>
    <row r="3" ht="11.25">
      <c r="H3" s="7"/>
    </row>
    <row r="4" ht="11.25">
      <c r="H4" s="7"/>
    </row>
    <row r="5" spans="1:8" ht="11.25" customHeight="1">
      <c r="A5" s="135" t="s">
        <v>114</v>
      </c>
      <c r="B5" s="149"/>
      <c r="C5" s="44"/>
      <c r="D5" s="44"/>
      <c r="E5" s="44"/>
      <c r="F5" s="44"/>
      <c r="G5" s="44"/>
      <c r="H5" s="149" t="s">
        <v>31</v>
      </c>
    </row>
    <row r="6" spans="1:2" ht="11.25">
      <c r="A6" s="118"/>
      <c r="B6" s="119"/>
    </row>
    <row r="7" spans="1:8" ht="15" customHeight="1">
      <c r="A7" s="135" t="s">
        <v>2</v>
      </c>
      <c r="B7" s="149" t="s">
        <v>3</v>
      </c>
      <c r="C7" s="135" t="s">
        <v>4</v>
      </c>
      <c r="D7" s="149" t="s">
        <v>8</v>
      </c>
      <c r="E7" s="135" t="s">
        <v>9</v>
      </c>
      <c r="F7" s="149" t="s">
        <v>10</v>
      </c>
      <c r="G7" s="135" t="s">
        <v>11</v>
      </c>
      <c r="H7" s="149" t="s">
        <v>12</v>
      </c>
    </row>
    <row r="8" spans="1:8" ht="15">
      <c r="A8" s="122" t="str">
        <f>MID(B8,1,9)</f>
        <v>211700001</v>
      </c>
      <c r="B8" s="128" t="s">
        <v>150</v>
      </c>
      <c r="C8" s="133">
        <v>44256.13</v>
      </c>
      <c r="D8" s="140"/>
      <c r="E8" s="140"/>
      <c r="F8" s="140"/>
      <c r="G8" s="140"/>
      <c r="H8" s="82"/>
    </row>
    <row r="9" spans="1:8" ht="15">
      <c r="A9" s="122" t="str">
        <f aca="true" t="shared" si="0" ref="A9:A16">MID(B9,1,9)</f>
        <v>211700002</v>
      </c>
      <c r="B9" s="128" t="s">
        <v>151</v>
      </c>
      <c r="C9" s="133">
        <v>254.85</v>
      </c>
      <c r="D9" s="140"/>
      <c r="E9" s="140"/>
      <c r="F9" s="140"/>
      <c r="G9" s="140"/>
      <c r="H9" s="82"/>
    </row>
    <row r="10" spans="1:8" ht="15">
      <c r="A10" s="122" t="str">
        <f t="shared" si="0"/>
        <v>211700003</v>
      </c>
      <c r="B10" s="128" t="s">
        <v>152</v>
      </c>
      <c r="C10" s="133">
        <v>3999.96</v>
      </c>
      <c r="D10" s="140"/>
      <c r="E10" s="140"/>
      <c r="F10" s="140"/>
      <c r="G10" s="140"/>
      <c r="H10" s="82"/>
    </row>
    <row r="11" spans="1:8" ht="15">
      <c r="A11" s="122" t="str">
        <f t="shared" si="0"/>
        <v>211700004</v>
      </c>
      <c r="B11" s="128" t="s">
        <v>153</v>
      </c>
      <c r="C11" s="133">
        <v>25.48</v>
      </c>
      <c r="D11" s="140"/>
      <c r="E11" s="140"/>
      <c r="F11" s="140"/>
      <c r="G11" s="140"/>
      <c r="H11" s="82"/>
    </row>
    <row r="12" spans="1:8" ht="15">
      <c r="A12" s="122" t="str">
        <f t="shared" si="0"/>
        <v>211700005</v>
      </c>
      <c r="B12" s="128" t="s">
        <v>154</v>
      </c>
      <c r="C12" s="133">
        <v>400</v>
      </c>
      <c r="D12" s="140"/>
      <c r="E12" s="140"/>
      <c r="F12" s="140"/>
      <c r="G12" s="140"/>
      <c r="H12" s="82"/>
    </row>
    <row r="13" spans="1:8" ht="15">
      <c r="A13" s="122" t="str">
        <f t="shared" si="0"/>
        <v>211700006</v>
      </c>
      <c r="B13" s="128" t="s">
        <v>155</v>
      </c>
      <c r="C13" s="133">
        <v>1311.67</v>
      </c>
      <c r="D13" s="140"/>
      <c r="E13" s="140"/>
      <c r="F13" s="140"/>
      <c r="G13" s="140"/>
      <c r="H13" s="82"/>
    </row>
    <row r="14" spans="1:8" ht="15">
      <c r="A14" s="122" t="str">
        <f t="shared" si="0"/>
        <v>211700007</v>
      </c>
      <c r="B14" s="128" t="s">
        <v>156</v>
      </c>
      <c r="C14" s="133">
        <v>272.35</v>
      </c>
      <c r="D14" s="140"/>
      <c r="E14" s="140"/>
      <c r="F14" s="140"/>
      <c r="G14" s="140"/>
      <c r="H14" s="82"/>
    </row>
    <row r="15" spans="1:8" ht="15">
      <c r="A15" s="122" t="str">
        <f t="shared" si="0"/>
        <v>211700101</v>
      </c>
      <c r="B15" s="128" t="s">
        <v>157</v>
      </c>
      <c r="C15" s="133">
        <v>2749.62</v>
      </c>
      <c r="D15" s="140"/>
      <c r="E15" s="140"/>
      <c r="F15" s="140"/>
      <c r="G15" s="140"/>
      <c r="H15" s="82"/>
    </row>
    <row r="16" spans="1:8" ht="15">
      <c r="A16" s="122" t="str">
        <f t="shared" si="0"/>
        <v>211700103</v>
      </c>
      <c r="B16" s="128" t="s">
        <v>158</v>
      </c>
      <c r="C16" s="133">
        <v>5694.7</v>
      </c>
      <c r="D16" s="140"/>
      <c r="E16" s="140"/>
      <c r="F16" s="140"/>
      <c r="G16" s="140"/>
      <c r="H16" s="82"/>
    </row>
    <row r="17" spans="1:8" ht="11.25">
      <c r="A17" s="69"/>
      <c r="B17" s="69"/>
      <c r="C17" s="140"/>
      <c r="D17" s="140"/>
      <c r="E17" s="140"/>
      <c r="F17" s="140"/>
      <c r="G17" s="140"/>
      <c r="H17" s="82"/>
    </row>
    <row r="18" spans="1:8" ht="11.25">
      <c r="A18" s="69"/>
      <c r="B18" s="69"/>
      <c r="C18" s="140"/>
      <c r="D18" s="140"/>
      <c r="E18" s="140"/>
      <c r="F18" s="140"/>
      <c r="G18" s="140"/>
      <c r="H18" s="82"/>
    </row>
    <row r="19" spans="1:8" ht="11.25">
      <c r="A19" s="69"/>
      <c r="B19" s="69"/>
      <c r="C19" s="140"/>
      <c r="D19" s="140"/>
      <c r="E19" s="140"/>
      <c r="F19" s="140"/>
      <c r="G19" s="140"/>
      <c r="H19" s="82"/>
    </row>
    <row r="20" spans="1:8" ht="11.25">
      <c r="A20" s="69"/>
      <c r="B20" s="69"/>
      <c r="C20" s="140"/>
      <c r="D20" s="140"/>
      <c r="E20" s="140"/>
      <c r="F20" s="140"/>
      <c r="G20" s="140"/>
      <c r="H20" s="82"/>
    </row>
    <row r="21" spans="1:8" ht="11.25">
      <c r="A21" s="69"/>
      <c r="B21" s="69"/>
      <c r="C21" s="140"/>
      <c r="D21" s="140"/>
      <c r="E21" s="140"/>
      <c r="F21" s="140"/>
      <c r="G21" s="140"/>
      <c r="H21" s="82"/>
    </row>
    <row r="22" spans="1:8" ht="11.25">
      <c r="A22" s="135"/>
      <c r="B22" s="149" t="s">
        <v>116</v>
      </c>
      <c r="C22" s="137">
        <f>SUM(C8:C21)</f>
        <v>58964.759999999995</v>
      </c>
      <c r="D22" s="150">
        <f>SUM(D8:D21)</f>
        <v>0</v>
      </c>
      <c r="E22" s="137">
        <f>SUM(E8:E21)</f>
        <v>0</v>
      </c>
      <c r="F22" s="150">
        <f>SUM(F8:F21)</f>
        <v>0</v>
      </c>
      <c r="G22" s="137">
        <f>SUM(G8:G21)</f>
        <v>0</v>
      </c>
      <c r="H22" s="149"/>
    </row>
    <row r="23" spans="3:7" ht="11.25">
      <c r="C23" s="151"/>
      <c r="D23" s="151"/>
      <c r="E23" s="151"/>
      <c r="F23" s="151"/>
      <c r="G23" s="151"/>
    </row>
    <row r="25" spans="1:8" ht="11.25">
      <c r="A25" s="135" t="s">
        <v>115</v>
      </c>
      <c r="B25" s="149"/>
      <c r="C25" s="44"/>
      <c r="D25" s="44"/>
      <c r="E25" s="44"/>
      <c r="F25" s="44"/>
      <c r="G25" s="44"/>
      <c r="H25" s="149" t="s">
        <v>31</v>
      </c>
    </row>
    <row r="26" spans="1:8" ht="11.25">
      <c r="A26" s="118"/>
      <c r="B26" s="119"/>
      <c r="H26" s="117"/>
    </row>
    <row r="27" spans="1:8" ht="15" customHeight="1">
      <c r="A27" s="135" t="s">
        <v>2</v>
      </c>
      <c r="B27" s="149" t="s">
        <v>3</v>
      </c>
      <c r="C27" s="137" t="s">
        <v>4</v>
      </c>
      <c r="D27" s="150" t="s">
        <v>8</v>
      </c>
      <c r="E27" s="137" t="s">
        <v>9</v>
      </c>
      <c r="F27" s="150" t="s">
        <v>10</v>
      </c>
      <c r="G27" s="137" t="s">
        <v>11</v>
      </c>
      <c r="H27" s="149" t="s">
        <v>12</v>
      </c>
    </row>
    <row r="28" spans="1:8" ht="11.25">
      <c r="A28" s="119"/>
      <c r="B28" s="119"/>
      <c r="C28" s="151"/>
      <c r="D28" s="151"/>
      <c r="E28" s="151"/>
      <c r="F28" s="151"/>
      <c r="G28" s="151"/>
      <c r="H28" s="119"/>
    </row>
    <row r="29" spans="1:8" ht="11.25">
      <c r="A29" s="69"/>
      <c r="B29" s="69"/>
      <c r="C29" s="56"/>
      <c r="D29" s="56"/>
      <c r="E29" s="56"/>
      <c r="F29" s="56"/>
      <c r="G29" s="56"/>
      <c r="H29" s="82"/>
    </row>
    <row r="30" spans="1:8" ht="11.25">
      <c r="A30" s="69"/>
      <c r="B30" s="69"/>
      <c r="C30" s="56"/>
      <c r="D30" s="56"/>
      <c r="E30" s="56"/>
      <c r="F30" s="56"/>
      <c r="G30" s="56"/>
      <c r="H30" s="82"/>
    </row>
    <row r="31" spans="1:8" ht="11.25">
      <c r="A31" s="69"/>
      <c r="B31" s="69"/>
      <c r="C31" s="56"/>
      <c r="D31" s="56"/>
      <c r="E31" s="56"/>
      <c r="F31" s="56"/>
      <c r="G31" s="56"/>
      <c r="H31" s="82"/>
    </row>
    <row r="32" spans="1:8" ht="11.25">
      <c r="A32" s="69"/>
      <c r="B32" s="69"/>
      <c r="C32" s="56"/>
      <c r="D32" s="56"/>
      <c r="E32" s="56"/>
      <c r="F32" s="56"/>
      <c r="G32" s="56"/>
      <c r="H32" s="82"/>
    </row>
    <row r="33" spans="1:8" ht="11.25">
      <c r="A33" s="69"/>
      <c r="B33" s="69"/>
      <c r="C33" s="56"/>
      <c r="D33" s="56"/>
      <c r="E33" s="56"/>
      <c r="F33" s="56"/>
      <c r="G33" s="56"/>
      <c r="H33" s="82"/>
    </row>
    <row r="34" spans="1:8" ht="11.25">
      <c r="A34" s="69"/>
      <c r="B34" s="69"/>
      <c r="C34" s="56"/>
      <c r="D34" s="56"/>
      <c r="E34" s="56"/>
      <c r="F34" s="56"/>
      <c r="G34" s="56"/>
      <c r="H34" s="82"/>
    </row>
    <row r="35" spans="1:8" ht="11.25">
      <c r="A35" s="69"/>
      <c r="B35" s="69"/>
      <c r="C35" s="56"/>
      <c r="D35" s="56"/>
      <c r="E35" s="56"/>
      <c r="F35" s="56"/>
      <c r="G35" s="56"/>
      <c r="H35" s="82"/>
    </row>
    <row r="36" spans="1:8" ht="11.25">
      <c r="A36" s="69"/>
      <c r="B36" s="69"/>
      <c r="C36" s="56"/>
      <c r="D36" s="56"/>
      <c r="E36" s="56"/>
      <c r="F36" s="56"/>
      <c r="G36" s="56"/>
      <c r="H36" s="82"/>
    </row>
    <row r="37" spans="1:8" ht="11.25">
      <c r="A37" s="69"/>
      <c r="B37" s="69"/>
      <c r="C37" s="56"/>
      <c r="D37" s="56"/>
      <c r="E37" s="56"/>
      <c r="F37" s="56"/>
      <c r="G37" s="56"/>
      <c r="H37" s="82"/>
    </row>
    <row r="38" spans="1:8" ht="11.25">
      <c r="A38" s="69"/>
      <c r="B38" s="69"/>
      <c r="C38" s="56"/>
      <c r="D38" s="56"/>
      <c r="E38" s="56"/>
      <c r="F38" s="56"/>
      <c r="G38" s="56"/>
      <c r="H38" s="82"/>
    </row>
    <row r="39" spans="1:8" ht="11.25">
      <c r="A39" s="69"/>
      <c r="B39" s="69"/>
      <c r="C39" s="56"/>
      <c r="D39" s="56"/>
      <c r="E39" s="56"/>
      <c r="F39" s="56"/>
      <c r="G39" s="56"/>
      <c r="H39" s="82"/>
    </row>
    <row r="40" spans="1:8" ht="11.25">
      <c r="A40" s="69"/>
      <c r="B40" s="69"/>
      <c r="C40" s="56"/>
      <c r="D40" s="56"/>
      <c r="E40" s="56"/>
      <c r="F40" s="56"/>
      <c r="G40" s="56"/>
      <c r="H40" s="82"/>
    </row>
    <row r="41" spans="1:8" ht="11.25">
      <c r="A41" s="69"/>
      <c r="B41" s="69"/>
      <c r="C41" s="56"/>
      <c r="D41" s="56"/>
      <c r="E41" s="56"/>
      <c r="F41" s="56"/>
      <c r="G41" s="56"/>
      <c r="H41" s="82"/>
    </row>
    <row r="42" spans="1:8" ht="11.25">
      <c r="A42" s="69"/>
      <c r="B42" s="69" t="s">
        <v>117</v>
      </c>
      <c r="C42" s="140">
        <f>SUM(C28:C41)</f>
        <v>0</v>
      </c>
      <c r="D42" s="140">
        <f>SUM(D28:D41)</f>
        <v>0</v>
      </c>
      <c r="E42" s="140">
        <f>SUM(E28:E41)</f>
        <v>0</v>
      </c>
      <c r="F42" s="140">
        <f>SUM(F28:F41)</f>
        <v>0</v>
      </c>
      <c r="G42" s="140">
        <f>SUM(G28:G41)</f>
        <v>0</v>
      </c>
      <c r="H42" s="82"/>
    </row>
    <row r="43" spans="1:8" ht="11.25">
      <c r="A43" s="135"/>
      <c r="B43" s="149"/>
      <c r="C43" s="137"/>
      <c r="D43" s="150"/>
      <c r="E43" s="137"/>
      <c r="F43" s="150"/>
      <c r="G43" s="137"/>
      <c r="H43" s="149"/>
    </row>
  </sheetData>
  <sheetProtection/>
  <dataValidations count="8">
    <dataValidation allowBlank="1" showInputMessage="1" showErrorMessage="1" prompt="Corresponde al nombre o descripción de la cuenta de acuerdo al Plan de Cuentas emitido por el CONAC." sqref="B7 B27"/>
    <dataValidation allowBlank="1" showInputMessage="1" showErrorMessage="1" prompt="Importe de la cuentas por cobrar con fecha de vencimiento de 1 a 90 días." sqref="D7 D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vencimiento mayor a 365 días." sqref="G7 G27"/>
    <dataValidation allowBlank="1" showInputMessage="1" showErrorMessage="1" prompt="Informar sobre la factibilidad de pago." sqref="H7 H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Saldo final de la Información Financiera Trimestral que se presenta (trimestral: 1er, 2do, 3ro. o 4to.)." sqref="C7 C27"/>
  </dataValidations>
  <printOptions/>
  <pageMargins left="0.7" right="0.7" top="0.75" bottom="0.75" header="0.3" footer="0.3"/>
  <pageSetup horizontalDpi="300" verticalDpi="300"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zoomScalePageLayoutView="0" workbookViewId="0" topLeftCell="A1">
      <selection activeCell="C18" sqref="C18:C26"/>
    </sheetView>
  </sheetViews>
  <sheetFormatPr defaultColWidth="11.421875" defaultRowHeight="15"/>
  <cols>
    <col min="1" max="1" width="19.7109375" style="6" customWidth="1"/>
    <col min="2" max="2" width="50.7109375" style="6" customWidth="1"/>
    <col min="3" max="4" width="17.7109375" style="4" customWidth="1"/>
    <col min="5" max="16384" width="11.421875" style="6" customWidth="1"/>
  </cols>
  <sheetData>
    <row r="1" spans="1:4" ht="11.25">
      <c r="A1" s="39" t="s">
        <v>1</v>
      </c>
      <c r="B1" s="39"/>
      <c r="D1" s="5"/>
    </row>
    <row r="2" spans="1:2" ht="11.25">
      <c r="A2" s="39" t="s">
        <v>0</v>
      </c>
      <c r="B2" s="39"/>
    </row>
    <row r="3" spans="3:4" s="23" customFormat="1" ht="11.25">
      <c r="C3" s="40"/>
      <c r="D3" s="40"/>
    </row>
    <row r="4" spans="3:4" s="23" customFormat="1" ht="11.25">
      <c r="C4" s="40"/>
      <c r="D4" s="40"/>
    </row>
    <row r="5" spans="1:4" s="23" customFormat="1" ht="11.25" customHeight="1">
      <c r="A5" s="146" t="s">
        <v>118</v>
      </c>
      <c r="B5" s="146"/>
      <c r="C5" s="24"/>
      <c r="D5" s="146" t="s">
        <v>131</v>
      </c>
    </row>
    <row r="6" spans="1:4" ht="11.25" customHeight="1">
      <c r="A6" s="42"/>
      <c r="B6" s="42"/>
      <c r="C6" s="43"/>
      <c r="D6" s="47"/>
    </row>
    <row r="7" spans="1:4" ht="15" customHeight="1">
      <c r="A7" s="146" t="s">
        <v>2</v>
      </c>
      <c r="B7" s="146" t="s">
        <v>3</v>
      </c>
      <c r="C7" s="146" t="s">
        <v>4</v>
      </c>
      <c r="D7" s="146" t="s">
        <v>12</v>
      </c>
    </row>
    <row r="8" spans="1:4" ht="15">
      <c r="A8" s="122" t="str">
        <f>MID(B8,1,9)</f>
        <v>416900901</v>
      </c>
      <c r="B8" s="128" t="s">
        <v>159</v>
      </c>
      <c r="C8" s="133">
        <v>2900</v>
      </c>
      <c r="D8" s="56"/>
    </row>
    <row r="9" spans="1:4" ht="11.25">
      <c r="A9" s="64"/>
      <c r="B9" s="64"/>
      <c r="C9" s="152"/>
      <c r="D9" s="56"/>
    </row>
    <row r="10" spans="1:4" ht="11.25">
      <c r="A10" s="64"/>
      <c r="B10" s="64"/>
      <c r="C10" s="152"/>
      <c r="D10" s="56"/>
    </row>
    <row r="11" spans="1:4" s="13" customFormat="1" ht="11.25">
      <c r="A11" s="146"/>
      <c r="B11" s="146" t="s">
        <v>120</v>
      </c>
      <c r="C11" s="148">
        <f>SUM(C8:C10)</f>
        <v>2900</v>
      </c>
      <c r="D11" s="146"/>
    </row>
    <row r="12" spans="1:4" s="13" customFormat="1" ht="11.25">
      <c r="A12" s="67"/>
      <c r="B12" s="67"/>
      <c r="C12" s="15"/>
      <c r="D12" s="15"/>
    </row>
    <row r="13" spans="1:4" s="13" customFormat="1" ht="11.25">
      <c r="A13" s="67"/>
      <c r="B13" s="67"/>
      <c r="C13" s="15"/>
      <c r="D13" s="15"/>
    </row>
    <row r="14" spans="1:4" ht="11.25">
      <c r="A14" s="68"/>
      <c r="B14" s="68"/>
      <c r="C14" s="55"/>
      <c r="D14" s="55"/>
    </row>
    <row r="15" spans="1:4" ht="21.75" customHeight="1">
      <c r="A15" s="146" t="s">
        <v>119</v>
      </c>
      <c r="B15" s="146"/>
      <c r="C15" s="146"/>
      <c r="D15" s="146" t="s">
        <v>33</v>
      </c>
    </row>
    <row r="16" spans="1:4" ht="11.25">
      <c r="A16" s="42"/>
      <c r="B16" s="42"/>
      <c r="C16" s="43"/>
      <c r="D16" s="47"/>
    </row>
    <row r="17" spans="1:4" ht="15" customHeight="1">
      <c r="A17" s="146" t="s">
        <v>2</v>
      </c>
      <c r="B17" s="146" t="s">
        <v>3</v>
      </c>
      <c r="C17" s="146" t="s">
        <v>4</v>
      </c>
      <c r="D17" s="146" t="s">
        <v>12</v>
      </c>
    </row>
    <row r="18" spans="1:4" ht="15">
      <c r="A18" s="122" t="str">
        <f>MID(B18,1,9)</f>
        <v>422108901</v>
      </c>
      <c r="B18" s="128" t="s">
        <v>201</v>
      </c>
      <c r="C18" s="143">
        <v>1234705.48</v>
      </c>
      <c r="D18" s="56"/>
    </row>
    <row r="19" spans="1:4" ht="15">
      <c r="A19" s="122" t="str">
        <f>MID(B19,1,9)</f>
        <v>422108902</v>
      </c>
      <c r="B19" s="128" t="s">
        <v>202</v>
      </c>
      <c r="C19" s="143">
        <v>204000</v>
      </c>
      <c r="D19" s="56"/>
    </row>
    <row r="20" spans="1:4" ht="15">
      <c r="A20" s="122" t="str">
        <f>MID(B20,1,9)</f>
        <v>422108903</v>
      </c>
      <c r="B20" s="128" t="s">
        <v>203</v>
      </c>
      <c r="C20" s="143">
        <v>575139</v>
      </c>
      <c r="D20" s="56"/>
    </row>
    <row r="21" spans="1:4" ht="15">
      <c r="A21" s="122" t="str">
        <f>MID(B21,1,9)</f>
        <v>422409401</v>
      </c>
      <c r="B21" s="128" t="s">
        <v>160</v>
      </c>
      <c r="C21" s="143">
        <v>11085.58</v>
      </c>
      <c r="D21" s="56"/>
    </row>
    <row r="22" spans="1:4" ht="11.25">
      <c r="A22" s="64"/>
      <c r="B22" s="64"/>
      <c r="C22" s="152"/>
      <c r="D22" s="56"/>
    </row>
    <row r="23" spans="1:4" ht="11.25">
      <c r="A23" s="64"/>
      <c r="B23" s="64"/>
      <c r="C23" s="152"/>
      <c r="D23" s="56"/>
    </row>
    <row r="24" spans="1:4" ht="11.25">
      <c r="A24" s="64"/>
      <c r="B24" s="64"/>
      <c r="C24" s="152"/>
      <c r="D24" s="56"/>
    </row>
    <row r="25" spans="1:4" ht="11.25">
      <c r="A25" s="64"/>
      <c r="B25" s="64"/>
      <c r="C25" s="152"/>
      <c r="D25" s="56"/>
    </row>
    <row r="26" spans="1:4" ht="11.25">
      <c r="A26" s="146"/>
      <c r="B26" s="146" t="s">
        <v>128</v>
      </c>
      <c r="C26" s="148">
        <f>SUM(C18:C25)</f>
        <v>2024930.06</v>
      </c>
      <c r="D26" s="146"/>
    </row>
    <row r="27" spans="1:4" ht="11.25">
      <c r="A27" s="68"/>
      <c r="B27" s="68"/>
      <c r="C27" s="55"/>
      <c r="D27" s="55"/>
    </row>
    <row r="28" spans="1:4" ht="11.25">
      <c r="A28" s="68"/>
      <c r="B28" s="68"/>
      <c r="C28" s="55"/>
      <c r="D28" s="55"/>
    </row>
    <row r="29" spans="1:4" ht="11.25">
      <c r="A29" s="68"/>
      <c r="B29" s="68"/>
      <c r="C29" s="55"/>
      <c r="D29" s="55"/>
    </row>
    <row r="30" spans="1:4" ht="11.25">
      <c r="A30" s="68"/>
      <c r="B30" s="68"/>
      <c r="C30" s="55"/>
      <c r="D30" s="55"/>
    </row>
    <row r="31" spans="1:4" ht="11.25">
      <c r="A31" s="68"/>
      <c r="B31" s="68"/>
      <c r="C31" s="55"/>
      <c r="D31" s="55"/>
    </row>
    <row r="32" spans="1:4" ht="11.25">
      <c r="A32" s="68"/>
      <c r="B32" s="68"/>
      <c r="C32" s="55"/>
      <c r="D32" s="55"/>
    </row>
    <row r="33" spans="1:4" ht="11.25">
      <c r="A33" s="68"/>
      <c r="B33" s="68"/>
      <c r="C33" s="55"/>
      <c r="D33" s="55"/>
    </row>
    <row r="34" spans="1:4" ht="11.25">
      <c r="A34" s="68"/>
      <c r="B34" s="68"/>
      <c r="C34" s="55"/>
      <c r="D34" s="55"/>
    </row>
    <row r="35" spans="1:4" ht="11.25">
      <c r="A35" s="68"/>
      <c r="B35" s="68"/>
      <c r="C35" s="55"/>
      <c r="D35" s="55"/>
    </row>
    <row r="36" spans="1:4" ht="11.25">
      <c r="A36" s="68"/>
      <c r="B36" s="68"/>
      <c r="C36" s="55"/>
      <c r="D36" s="55"/>
    </row>
    <row r="37" spans="1:4" ht="11.25">
      <c r="A37" s="68"/>
      <c r="B37" s="68"/>
      <c r="C37" s="55"/>
      <c r="D37" s="55"/>
    </row>
    <row r="38" spans="1:4" ht="11.25">
      <c r="A38" s="68"/>
      <c r="B38" s="68"/>
      <c r="C38" s="55"/>
      <c r="D38" s="55"/>
    </row>
    <row r="39" spans="1:4" ht="11.25">
      <c r="A39" s="68"/>
      <c r="B39" s="68"/>
      <c r="C39" s="55"/>
      <c r="D39" s="55"/>
    </row>
    <row r="40" spans="1:4" ht="11.25">
      <c r="A40" s="68"/>
      <c r="B40" s="68"/>
      <c r="C40" s="55"/>
      <c r="D40" s="55"/>
    </row>
    <row r="41" spans="1:4" ht="11.25">
      <c r="A41" s="68"/>
      <c r="B41" s="68"/>
      <c r="C41" s="55"/>
      <c r="D41" s="55"/>
    </row>
    <row r="42" spans="1:4" ht="11.25">
      <c r="A42" s="68"/>
      <c r="B42" s="68"/>
      <c r="C42" s="55"/>
      <c r="D42" s="55"/>
    </row>
    <row r="43" spans="1:4" ht="11.25">
      <c r="A43" s="68"/>
      <c r="B43" s="68"/>
      <c r="C43" s="55"/>
      <c r="D43" s="55"/>
    </row>
  </sheetData>
  <sheetProtection/>
  <dataValidations count="4">
    <dataValidation allowBlank="1" showInputMessage="1" showErrorMessage="1" prompt="Características cualitativas significativas que les impacten financieramente." sqref="D7 D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de la Información Financiera Trimestral que se presenta (trimestral: 1er, 2do, 3ro. o 4to.)." sqref="C7 C1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zoomScalePageLayoutView="0" workbookViewId="0" topLeftCell="A46">
      <selection activeCell="A59" sqref="A59:E59"/>
    </sheetView>
  </sheetViews>
  <sheetFormatPr defaultColWidth="11.421875" defaultRowHeight="15"/>
  <cols>
    <col min="1" max="1" width="20.7109375" style="68" customWidth="1"/>
    <col min="2" max="2" width="50.7109375" style="68" customWidth="1"/>
    <col min="3" max="3" width="17.7109375" style="55" customWidth="1"/>
    <col min="4" max="4" width="17.7109375" style="83" customWidth="1"/>
    <col min="5" max="5" width="17.7109375" style="84" customWidth="1"/>
    <col min="6" max="8" width="11.421875" style="68" customWidth="1"/>
    <col min="9" max="16384" width="11.421875" style="6" customWidth="1"/>
  </cols>
  <sheetData>
    <row r="1" spans="1:5" s="23" customFormat="1" ht="11.25" customHeight="1">
      <c r="A1" s="39" t="s">
        <v>1</v>
      </c>
      <c r="B1" s="39"/>
      <c r="C1" s="40"/>
      <c r="D1" s="48"/>
      <c r="E1" s="5"/>
    </row>
    <row r="2" spans="1:5" s="23" customFormat="1" ht="11.25" customHeight="1">
      <c r="A2" s="39" t="s">
        <v>0</v>
      </c>
      <c r="B2" s="39"/>
      <c r="C2" s="40"/>
      <c r="D2" s="48"/>
      <c r="E2" s="49"/>
    </row>
    <row r="3" spans="3:5" s="23" customFormat="1" ht="10.5" customHeight="1">
      <c r="C3" s="40"/>
      <c r="D3" s="48"/>
      <c r="E3" s="49"/>
    </row>
    <row r="4" spans="3:5" s="23" customFormat="1" ht="10.5" customHeight="1">
      <c r="C4" s="40"/>
      <c r="D4" s="48"/>
      <c r="E4" s="49"/>
    </row>
    <row r="5" spans="1:5" s="23" customFormat="1" ht="11.25" customHeight="1">
      <c r="A5" s="135" t="s">
        <v>91</v>
      </c>
      <c r="B5" s="135"/>
      <c r="C5" s="40"/>
      <c r="D5" s="50"/>
      <c r="E5" s="135" t="s">
        <v>130</v>
      </c>
    </row>
    <row r="6" spans="1:8" ht="11.25" customHeight="1">
      <c r="A6" s="10"/>
      <c r="B6" s="10"/>
      <c r="C6" s="2"/>
      <c r="D6" s="51"/>
      <c r="E6" s="1"/>
      <c r="F6" s="6"/>
      <c r="G6" s="6"/>
      <c r="H6" s="6"/>
    </row>
    <row r="7" spans="1:8" ht="15" customHeight="1">
      <c r="A7" s="135" t="s">
        <v>2</v>
      </c>
      <c r="B7" s="135" t="s">
        <v>3</v>
      </c>
      <c r="C7" s="135" t="s">
        <v>4</v>
      </c>
      <c r="D7" s="135" t="s">
        <v>34</v>
      </c>
      <c r="E7" s="135" t="s">
        <v>35</v>
      </c>
      <c r="F7" s="6"/>
      <c r="G7" s="6"/>
      <c r="H7" s="6"/>
    </row>
    <row r="8" spans="1:5" ht="15">
      <c r="A8" s="130" t="str">
        <f>MID(B8,1,9)</f>
        <v>511101131</v>
      </c>
      <c r="B8" s="134" t="s">
        <v>161</v>
      </c>
      <c r="C8" s="133">
        <v>1162291.4</v>
      </c>
      <c r="D8" s="143">
        <v>39.26</v>
      </c>
      <c r="E8" s="86"/>
    </row>
    <row r="9" spans="1:5" ht="15">
      <c r="A9" s="130" t="str">
        <f aca="true" t="shared" si="0" ref="A9:A56">MID(B9,1,9)</f>
        <v>511201212</v>
      </c>
      <c r="B9" s="134" t="s">
        <v>162</v>
      </c>
      <c r="C9" s="133">
        <v>115253.89</v>
      </c>
      <c r="D9" s="143">
        <v>3.89</v>
      </c>
      <c r="E9" s="86"/>
    </row>
    <row r="10" spans="1:5" ht="15">
      <c r="A10" s="130" t="str">
        <f t="shared" si="0"/>
        <v>511301321</v>
      </c>
      <c r="B10" s="134" t="s">
        <v>196</v>
      </c>
      <c r="C10" s="133">
        <v>33756.89</v>
      </c>
      <c r="D10" s="143">
        <v>1.14</v>
      </c>
      <c r="E10" s="86"/>
    </row>
    <row r="11" spans="1:5" ht="15">
      <c r="A11" s="130" t="str">
        <f t="shared" si="0"/>
        <v>511301323</v>
      </c>
      <c r="B11" s="134" t="s">
        <v>163</v>
      </c>
      <c r="C11" s="133">
        <v>198365.88</v>
      </c>
      <c r="D11" s="143">
        <v>6.7</v>
      </c>
      <c r="E11" s="86"/>
    </row>
    <row r="12" spans="1:5" ht="15">
      <c r="A12" s="130" t="str">
        <f t="shared" si="0"/>
        <v>511401413</v>
      </c>
      <c r="B12" s="134" t="s">
        <v>164</v>
      </c>
      <c r="C12" s="133">
        <v>184002.5</v>
      </c>
      <c r="D12" s="143">
        <v>6.22</v>
      </c>
      <c r="E12" s="86"/>
    </row>
    <row r="13" spans="1:5" ht="15">
      <c r="A13" s="130" t="str">
        <f t="shared" si="0"/>
        <v>511401421</v>
      </c>
      <c r="B13" s="134" t="s">
        <v>165</v>
      </c>
      <c r="C13" s="133">
        <v>66967.98</v>
      </c>
      <c r="D13" s="142">
        <v>2.26</v>
      </c>
      <c r="E13" s="86"/>
    </row>
    <row r="14" spans="1:5" ht="15">
      <c r="A14" s="130" t="str">
        <f t="shared" si="0"/>
        <v>511501522</v>
      </c>
      <c r="B14" s="134" t="s">
        <v>206</v>
      </c>
      <c r="C14" s="133">
        <v>42380.04</v>
      </c>
      <c r="D14" s="143">
        <v>1.43</v>
      </c>
      <c r="E14" s="86"/>
    </row>
    <row r="15" spans="1:5" ht="15">
      <c r="A15" s="130" t="str">
        <f t="shared" si="0"/>
        <v>512102111</v>
      </c>
      <c r="B15" s="134" t="s">
        <v>166</v>
      </c>
      <c r="C15" s="133">
        <v>71413.05</v>
      </c>
      <c r="D15" s="143">
        <v>2.41</v>
      </c>
      <c r="E15" s="86"/>
    </row>
    <row r="16" spans="1:5" ht="15">
      <c r="A16" s="130" t="str">
        <f t="shared" si="0"/>
        <v>512102112</v>
      </c>
      <c r="B16" s="134" t="s">
        <v>207</v>
      </c>
      <c r="C16" s="133">
        <v>776</v>
      </c>
      <c r="D16" s="143">
        <v>0.03</v>
      </c>
      <c r="E16" s="86"/>
    </row>
    <row r="17" spans="1:5" ht="15">
      <c r="A17" s="130" t="str">
        <f t="shared" si="0"/>
        <v>512102121</v>
      </c>
      <c r="B17" s="134" t="s">
        <v>208</v>
      </c>
      <c r="C17" s="133">
        <v>440</v>
      </c>
      <c r="D17" s="142">
        <v>0.01</v>
      </c>
      <c r="E17" s="86"/>
    </row>
    <row r="18" spans="1:5" ht="15">
      <c r="A18" s="130" t="str">
        <f t="shared" si="0"/>
        <v>512102161</v>
      </c>
      <c r="B18" s="134" t="s">
        <v>167</v>
      </c>
      <c r="C18" s="133">
        <v>31286.97</v>
      </c>
      <c r="D18" s="143">
        <v>1.06</v>
      </c>
      <c r="E18" s="86"/>
    </row>
    <row r="19" spans="1:5" ht="15">
      <c r="A19" s="130" t="str">
        <f t="shared" si="0"/>
        <v>512102171</v>
      </c>
      <c r="B19" s="134" t="s">
        <v>216</v>
      </c>
      <c r="C19" s="133">
        <v>21734.06</v>
      </c>
      <c r="D19" s="143">
        <v>0.73</v>
      </c>
      <c r="E19" s="86"/>
    </row>
    <row r="20" spans="1:5" ht="15">
      <c r="A20" s="130" t="str">
        <f t="shared" si="0"/>
        <v>512202212</v>
      </c>
      <c r="B20" s="134" t="s">
        <v>168</v>
      </c>
      <c r="C20" s="133">
        <v>30493.73</v>
      </c>
      <c r="D20" s="143">
        <v>1.03</v>
      </c>
      <c r="E20" s="86"/>
    </row>
    <row r="21" spans="1:5" ht="15">
      <c r="A21" s="130" t="str">
        <f t="shared" si="0"/>
        <v>512202231</v>
      </c>
      <c r="B21" s="134" t="s">
        <v>217</v>
      </c>
      <c r="C21" s="133">
        <v>6706.05</v>
      </c>
      <c r="D21" s="142">
        <v>0.23</v>
      </c>
      <c r="E21" s="86"/>
    </row>
    <row r="22" spans="1:5" ht="15">
      <c r="A22" s="130" t="str">
        <f t="shared" si="0"/>
        <v>512502531</v>
      </c>
      <c r="B22" s="134" t="s">
        <v>209</v>
      </c>
      <c r="C22" s="133">
        <v>3542.03</v>
      </c>
      <c r="D22" s="143">
        <v>0.12</v>
      </c>
      <c r="E22" s="86"/>
    </row>
    <row r="23" spans="1:5" ht="15">
      <c r="A23" s="130" t="str">
        <f t="shared" si="0"/>
        <v>512602612</v>
      </c>
      <c r="B23" s="134" t="s">
        <v>210</v>
      </c>
      <c r="C23" s="133">
        <v>74446.58</v>
      </c>
      <c r="D23" s="143">
        <v>2.51</v>
      </c>
      <c r="E23" s="86"/>
    </row>
    <row r="24" spans="1:5" ht="15">
      <c r="A24" s="130" t="str">
        <f t="shared" si="0"/>
        <v>512702711</v>
      </c>
      <c r="B24" s="134" t="s">
        <v>169</v>
      </c>
      <c r="C24" s="133">
        <v>26270.98</v>
      </c>
      <c r="D24" s="143">
        <v>0.89</v>
      </c>
      <c r="E24" s="86"/>
    </row>
    <row r="25" spans="1:5" ht="15">
      <c r="A25" s="130" t="str">
        <f t="shared" si="0"/>
        <v>512902921</v>
      </c>
      <c r="B25" s="134" t="s">
        <v>170</v>
      </c>
      <c r="C25" s="133">
        <v>9375.68</v>
      </c>
      <c r="D25" s="143">
        <v>0.32</v>
      </c>
      <c r="E25" s="86"/>
    </row>
    <row r="26" spans="1:5" ht="15">
      <c r="A26" s="130" t="str">
        <f t="shared" si="0"/>
        <v>512902961</v>
      </c>
      <c r="B26" s="134" t="s">
        <v>171</v>
      </c>
      <c r="C26" s="133">
        <v>3592.03</v>
      </c>
      <c r="D26" s="143">
        <v>0.12</v>
      </c>
      <c r="E26" s="86"/>
    </row>
    <row r="27" spans="1:5" ht="15">
      <c r="A27" s="130" t="str">
        <f t="shared" si="0"/>
        <v>513103111</v>
      </c>
      <c r="B27" s="134" t="s">
        <v>172</v>
      </c>
      <c r="C27" s="133">
        <v>14020</v>
      </c>
      <c r="D27" s="143">
        <v>0.47</v>
      </c>
      <c r="E27" s="86"/>
    </row>
    <row r="28" spans="1:5" ht="15">
      <c r="A28" s="130" t="str">
        <f t="shared" si="0"/>
        <v>513103121</v>
      </c>
      <c r="B28" s="134" t="s">
        <v>204</v>
      </c>
      <c r="C28" s="133">
        <v>1477.8</v>
      </c>
      <c r="D28" s="143">
        <v>0.05</v>
      </c>
      <c r="E28" s="86"/>
    </row>
    <row r="29" spans="1:5" ht="15">
      <c r="A29" s="130" t="str">
        <f t="shared" si="0"/>
        <v>513103131</v>
      </c>
      <c r="B29" s="134" t="s">
        <v>173</v>
      </c>
      <c r="C29" s="133">
        <v>3066.81</v>
      </c>
      <c r="D29" s="143">
        <v>0.1</v>
      </c>
      <c r="E29" s="86"/>
    </row>
    <row r="30" spans="1:5" ht="15">
      <c r="A30" s="130" t="str">
        <f t="shared" si="0"/>
        <v>513103141</v>
      </c>
      <c r="B30" s="134" t="s">
        <v>221</v>
      </c>
      <c r="C30" s="133">
        <v>16240</v>
      </c>
      <c r="D30" s="143">
        <v>0.55</v>
      </c>
      <c r="E30" s="86"/>
    </row>
    <row r="31" spans="1:5" ht="15">
      <c r="A31" s="130" t="str">
        <f t="shared" si="0"/>
        <v>513103152</v>
      </c>
      <c r="B31" s="134" t="s">
        <v>174</v>
      </c>
      <c r="C31" s="133">
        <v>17230.58</v>
      </c>
      <c r="D31" s="143">
        <v>0.58</v>
      </c>
      <c r="E31" s="86"/>
    </row>
    <row r="32" spans="1:5" ht="15">
      <c r="A32" s="130" t="str">
        <f t="shared" si="0"/>
        <v>513203221</v>
      </c>
      <c r="B32" s="134" t="s">
        <v>175</v>
      </c>
      <c r="C32" s="133">
        <v>174000</v>
      </c>
      <c r="D32" s="143">
        <v>5.88</v>
      </c>
      <c r="E32" s="86"/>
    </row>
    <row r="33" spans="1:5" ht="15">
      <c r="A33" s="130" t="str">
        <f t="shared" si="0"/>
        <v>513203231</v>
      </c>
      <c r="B33" s="134" t="s">
        <v>176</v>
      </c>
      <c r="C33" s="133">
        <v>130964</v>
      </c>
      <c r="D33" s="142">
        <v>4.42</v>
      </c>
      <c r="E33" s="86"/>
    </row>
    <row r="34" spans="1:5" ht="15">
      <c r="A34" s="130" t="str">
        <f t="shared" si="0"/>
        <v>513203291</v>
      </c>
      <c r="B34" s="134" t="s">
        <v>197</v>
      </c>
      <c r="C34" s="133">
        <v>3996.2</v>
      </c>
      <c r="D34" s="143">
        <v>0.14</v>
      </c>
      <c r="E34" s="86"/>
    </row>
    <row r="35" spans="1:5" ht="15">
      <c r="A35" s="130" t="str">
        <f t="shared" si="0"/>
        <v>513303312</v>
      </c>
      <c r="B35" s="134" t="s">
        <v>177</v>
      </c>
      <c r="C35" s="133">
        <v>30272.15</v>
      </c>
      <c r="D35" s="143">
        <v>1.02</v>
      </c>
      <c r="E35" s="86"/>
    </row>
    <row r="36" spans="1:5" ht="15">
      <c r="A36" s="130" t="str">
        <f t="shared" si="0"/>
        <v>513303331</v>
      </c>
      <c r="B36" s="134" t="s">
        <v>178</v>
      </c>
      <c r="C36" s="133">
        <v>206284.23</v>
      </c>
      <c r="D36" s="143">
        <v>6.97</v>
      </c>
      <c r="E36" s="86"/>
    </row>
    <row r="37" spans="1:5" ht="15">
      <c r="A37" s="130" t="str">
        <f t="shared" si="0"/>
        <v>513303341</v>
      </c>
      <c r="B37" s="134" t="s">
        <v>222</v>
      </c>
      <c r="C37" s="133">
        <v>2962.1</v>
      </c>
      <c r="D37" s="143">
        <v>0.1</v>
      </c>
      <c r="E37" s="86"/>
    </row>
    <row r="38" spans="1:5" ht="15">
      <c r="A38" s="130" t="str">
        <f t="shared" si="0"/>
        <v>513303381</v>
      </c>
      <c r="B38" s="134" t="s">
        <v>179</v>
      </c>
      <c r="C38" s="133">
        <v>8399.94</v>
      </c>
      <c r="D38" s="143">
        <v>0.28</v>
      </c>
      <c r="E38" s="86"/>
    </row>
    <row r="39" spans="1:5" ht="15">
      <c r="A39" s="130" t="str">
        <f t="shared" si="0"/>
        <v>513403411</v>
      </c>
      <c r="B39" s="134" t="s">
        <v>198</v>
      </c>
      <c r="C39" s="133">
        <v>5206.66</v>
      </c>
      <c r="D39" s="143">
        <v>0.18</v>
      </c>
      <c r="E39" s="86"/>
    </row>
    <row r="40" spans="1:5" ht="15">
      <c r="A40" s="130" t="str">
        <f t="shared" si="0"/>
        <v>513403451</v>
      </c>
      <c r="B40" s="134" t="s">
        <v>199</v>
      </c>
      <c r="C40" s="133">
        <v>12458.64</v>
      </c>
      <c r="D40" s="143">
        <v>0.42</v>
      </c>
      <c r="E40" s="86"/>
    </row>
    <row r="41" spans="1:5" ht="15">
      <c r="A41" s="130" t="str">
        <f t="shared" si="0"/>
        <v>513503531</v>
      </c>
      <c r="B41" s="134" t="s">
        <v>211</v>
      </c>
      <c r="C41" s="133">
        <v>12806.4</v>
      </c>
      <c r="D41" s="143">
        <v>0.43</v>
      </c>
      <c r="E41" s="86"/>
    </row>
    <row r="42" spans="1:5" ht="15">
      <c r="A42" s="130" t="str">
        <f t="shared" si="0"/>
        <v>513503581</v>
      </c>
      <c r="B42" s="134" t="s">
        <v>223</v>
      </c>
      <c r="C42" s="133">
        <v>5850</v>
      </c>
      <c r="D42" s="143">
        <v>0.2</v>
      </c>
      <c r="E42" s="86"/>
    </row>
    <row r="43" spans="1:5" ht="15">
      <c r="A43" s="130" t="str">
        <f t="shared" si="0"/>
        <v>513503591</v>
      </c>
      <c r="B43" s="134" t="s">
        <v>212</v>
      </c>
      <c r="C43" s="133">
        <v>2620</v>
      </c>
      <c r="D43" s="143">
        <v>0.09</v>
      </c>
      <c r="E43" s="86"/>
    </row>
    <row r="44" spans="1:8" s="119" customFormat="1" ht="15">
      <c r="A44" s="130" t="str">
        <f t="shared" si="0"/>
        <v>513603612</v>
      </c>
      <c r="B44" s="134" t="s">
        <v>213</v>
      </c>
      <c r="C44" s="133">
        <v>81422.23</v>
      </c>
      <c r="D44" s="143">
        <v>2.75</v>
      </c>
      <c r="E44" s="86"/>
      <c r="F44" s="68"/>
      <c r="G44" s="68"/>
      <c r="H44" s="68"/>
    </row>
    <row r="45" spans="1:8" s="119" customFormat="1" ht="15">
      <c r="A45" s="130" t="str">
        <f t="shared" si="0"/>
        <v>513703721</v>
      </c>
      <c r="B45" s="134" t="s">
        <v>214</v>
      </c>
      <c r="C45" s="133">
        <v>1730</v>
      </c>
      <c r="D45" s="143">
        <v>0.06</v>
      </c>
      <c r="E45" s="86"/>
      <c r="F45" s="68"/>
      <c r="G45" s="68"/>
      <c r="H45" s="68"/>
    </row>
    <row r="46" spans="1:8" s="119" customFormat="1" ht="15">
      <c r="A46" s="130" t="str">
        <f t="shared" si="0"/>
        <v>513703751</v>
      </c>
      <c r="B46" s="134" t="s">
        <v>180</v>
      </c>
      <c r="C46" s="133">
        <v>5561.99</v>
      </c>
      <c r="D46" s="143">
        <v>0.19</v>
      </c>
      <c r="E46" s="86"/>
      <c r="F46" s="68"/>
      <c r="G46" s="68"/>
      <c r="H46" s="68"/>
    </row>
    <row r="47" spans="1:8" s="119" customFormat="1" ht="15">
      <c r="A47" s="130" t="str">
        <f t="shared" si="0"/>
        <v>513703791</v>
      </c>
      <c r="B47" s="134" t="s">
        <v>181</v>
      </c>
      <c r="C47" s="133">
        <v>3579.5</v>
      </c>
      <c r="D47" s="143">
        <v>0.12</v>
      </c>
      <c r="E47" s="86"/>
      <c r="F47" s="68"/>
      <c r="G47" s="68"/>
      <c r="H47" s="68"/>
    </row>
    <row r="48" spans="1:8" s="119" customFormat="1" ht="15">
      <c r="A48" s="130" t="str">
        <f t="shared" si="0"/>
        <v>513803821</v>
      </c>
      <c r="B48" s="134" t="s">
        <v>182</v>
      </c>
      <c r="C48" s="133">
        <v>15238.18</v>
      </c>
      <c r="D48" s="143">
        <v>0.51</v>
      </c>
      <c r="E48" s="86"/>
      <c r="F48" s="68"/>
      <c r="G48" s="68"/>
      <c r="H48" s="68"/>
    </row>
    <row r="49" spans="1:8" s="119" customFormat="1" ht="15">
      <c r="A49" s="130" t="str">
        <f t="shared" si="0"/>
        <v>513903921</v>
      </c>
      <c r="B49" s="134" t="s">
        <v>200</v>
      </c>
      <c r="C49" s="133">
        <v>7355.04</v>
      </c>
      <c r="D49" s="143">
        <v>0.25</v>
      </c>
      <c r="E49" s="86"/>
      <c r="F49" s="68"/>
      <c r="G49" s="68"/>
      <c r="H49" s="68"/>
    </row>
    <row r="50" spans="1:8" s="119" customFormat="1" ht="15">
      <c r="A50" s="130" t="str">
        <f t="shared" si="0"/>
        <v>513903981</v>
      </c>
      <c r="B50" s="134" t="s">
        <v>224</v>
      </c>
      <c r="C50" s="133">
        <v>27661</v>
      </c>
      <c r="D50" s="143">
        <v>0.93</v>
      </c>
      <c r="E50" s="86"/>
      <c r="F50" s="68"/>
      <c r="G50" s="68"/>
      <c r="H50" s="68"/>
    </row>
    <row r="51" spans="1:8" s="119" customFormat="1" ht="15">
      <c r="A51" s="130" t="str">
        <f t="shared" si="0"/>
        <v>551505111</v>
      </c>
      <c r="B51" s="134" t="s">
        <v>225</v>
      </c>
      <c r="C51" s="133">
        <v>16376.03</v>
      </c>
      <c r="D51" s="143">
        <v>0.55</v>
      </c>
      <c r="E51" s="86"/>
      <c r="F51" s="68"/>
      <c r="G51" s="68"/>
      <c r="H51" s="68"/>
    </row>
    <row r="52" spans="1:8" s="119" customFormat="1" ht="15">
      <c r="A52" s="130" t="str">
        <f t="shared" si="0"/>
        <v>551505121</v>
      </c>
      <c r="B52" s="134" t="s">
        <v>226</v>
      </c>
      <c r="C52" s="133">
        <v>198.06</v>
      </c>
      <c r="D52" s="143">
        <v>0.01</v>
      </c>
      <c r="E52" s="86"/>
      <c r="F52" s="68"/>
      <c r="G52" s="68"/>
      <c r="H52" s="68"/>
    </row>
    <row r="53" spans="1:8" s="119" customFormat="1" ht="15">
      <c r="A53" s="130" t="str">
        <f t="shared" si="0"/>
        <v>551505151</v>
      </c>
      <c r="B53" s="134" t="s">
        <v>227</v>
      </c>
      <c r="C53" s="133">
        <v>2383.2</v>
      </c>
      <c r="D53" s="143">
        <v>0.08</v>
      </c>
      <c r="E53" s="86"/>
      <c r="F53" s="68"/>
      <c r="G53" s="68"/>
      <c r="H53" s="68"/>
    </row>
    <row r="54" spans="1:8" s="119" customFormat="1" ht="15">
      <c r="A54" s="130" t="str">
        <f t="shared" si="0"/>
        <v>551505191</v>
      </c>
      <c r="B54" s="134" t="s">
        <v>230</v>
      </c>
      <c r="C54" s="133">
        <v>537.13</v>
      </c>
      <c r="D54" s="143">
        <v>0.02</v>
      </c>
      <c r="E54" s="86"/>
      <c r="F54" s="68"/>
      <c r="G54" s="68"/>
      <c r="H54" s="68"/>
    </row>
    <row r="55" spans="1:5" ht="15">
      <c r="A55" s="130" t="str">
        <f t="shared" si="0"/>
        <v>551505211</v>
      </c>
      <c r="B55" s="134" t="s">
        <v>228</v>
      </c>
      <c r="C55" s="133">
        <v>560.3</v>
      </c>
      <c r="D55" s="143">
        <v>0.02</v>
      </c>
      <c r="E55" s="86"/>
    </row>
    <row r="56" spans="1:5" ht="15">
      <c r="A56" s="130" t="str">
        <f t="shared" si="0"/>
        <v>551505411</v>
      </c>
      <c r="B56" s="134" t="s">
        <v>229</v>
      </c>
      <c r="C56" s="133">
        <v>66626.42</v>
      </c>
      <c r="D56" s="143">
        <v>2.25</v>
      </c>
      <c r="E56" s="86"/>
    </row>
    <row r="57" spans="1:5" ht="11.25">
      <c r="A57" s="64"/>
      <c r="B57" s="64"/>
      <c r="C57" s="72"/>
      <c r="D57" s="85"/>
      <c r="E57" s="86"/>
    </row>
    <row r="58" spans="1:5" ht="11.25">
      <c r="A58" s="64"/>
      <c r="B58" s="64"/>
      <c r="C58" s="72"/>
      <c r="D58" s="85"/>
      <c r="E58" s="86"/>
    </row>
    <row r="59" spans="1:5" ht="11.25">
      <c r="A59" s="154"/>
      <c r="B59" s="154" t="s">
        <v>135</v>
      </c>
      <c r="C59" s="154">
        <f>SUM(C8:C58)</f>
        <v>2960180.33</v>
      </c>
      <c r="D59" s="155">
        <v>1</v>
      </c>
      <c r="E59" s="156"/>
    </row>
    <row r="60" spans="1:5" ht="11.25">
      <c r="A60" s="153"/>
      <c r="B60" s="153"/>
      <c r="C60" s="153"/>
      <c r="D60" s="88"/>
      <c r="E60" s="89"/>
    </row>
  </sheetData>
  <sheetProtection/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2012-12-11T20:36:24Z</dcterms:created>
  <dcterms:modified xsi:type="dcterms:W3CDTF">2017-04-20T17:09:33Z</dcterms:modified>
  <cp:category/>
  <cp:version/>
  <cp:contentType/>
  <cp:contentStatus/>
</cp:coreProperties>
</file>