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3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<sst xmlns="http://schemas.openxmlformats.org/spreadsheetml/2006/main" count="90" uniqueCount="50">
  <si>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</si>
  <si>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</si>
  <si>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</si>
  <si>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</si>
  <si>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</si>
  <si>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</si>
  <si>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</si>
  <si>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</si>
  <si>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</si>
  <si>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</si>
  <si>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</si>
  <si>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</si>
  <si>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</si>
  <si>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</si>
  <si>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</si>
  <si>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</si>
  <si>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</si>
  <si>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</si>
  <si>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</si>
  <si>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</si>
  <si>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</si>
  <si>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</si>
  <si>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</si>
  <si>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</si>
  <si>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</si>
  <si>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</si>
  <si>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</si>
  <si>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</si>
  <si>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</si>
  <si>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TRANSFERENCIAS PARA SERVICIOS PERSONALES</t>
  </si>
  <si>
    <t>TRANSFERENCIAS PARA MATERIALES Y SUMINISTROS</t>
  </si>
  <si>
    <t>CONVENIOS MUNICIPALES</t>
  </si>
  <si>
    <t>1.1.8</t>
  </si>
  <si>
    <t>1.1.6</t>
  </si>
  <si>
    <t>DERECHO DE USO DE ESPACIOS STANDS</t>
  </si>
  <si>
    <t>PATROCINIOS</t>
  </si>
  <si>
    <t>TAQUILLA TEATRO DEL PUEBLO</t>
  </si>
  <si>
    <t>TAQUILLA ENTRADA GENERAL</t>
  </si>
  <si>
    <t>INGRESOS POR ARRENDAMIENTO</t>
  </si>
  <si>
    <t>OTROS INGRESOS</t>
  </si>
  <si>
    <t>INGRESOS FESTIVAL DEL GLOBO</t>
  </si>
  <si>
    <t>INGRESOS CONCIERTO MASIVO</t>
  </si>
  <si>
    <t>CONVENIOS FEDERALES</t>
  </si>
  <si>
    <t>CONVENIOS ESTATALES</t>
  </si>
  <si>
    <t>EXPO CABRA</t>
  </si>
  <si>
    <t>TRANSFERENCIAS PARA SERVICIOS BASICOS</t>
  </si>
  <si>
    <t>ESTACIONAMIENTO GENERAL</t>
  </si>
  <si>
    <t>PATRONATO DE LA FERIA REGIONAL PUERTA DE ORO DEL BAJÍO
ESTADO ANALÍTICO DE INGRESOS 
DEL 1 DE ENERO AL 31 DE DICIEMBRE DE 2016</t>
  </si>
  <si>
    <t>PATRONATO DE LA FERIA REGIONAL PUERTA DE ORO DEL BAJÍO
ESTADO ANALÍTICO DE INGRESOS POR RUBRO
DEL 1 DE ENERO AL 31 DICIEMBRE DE 2016</t>
  </si>
  <si>
    <t>PATRONATO DE LA FERIA REGIONAL PUERTA DE ORO DEL BAJÍO
ESTADO ANALÍTICO DE INGRESOS POR FUENTE DE FINANCIAMIENTO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</si>
</sst>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0" fillId="0" borderId="0" xfId="55" applyNumberFormat="1" applyFont="1" applyFill="1" applyBorder="1" applyAlignment="1" applyProtection="1">
      <alignment vertical="top"/>
      <protection locked="0"/>
    </xf>
    <xf numFmtId="4" fontId="42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4" fontId="42" fillId="0" borderId="1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3" fillId="0" borderId="0" xfId="56" applyFont="1" applyBorder="1" applyAlignment="1" applyProtection="1">
      <alignment horizontal="center" vertical="top"/>
      <protection/>
    </xf>
    <xf numFmtId="0" fontId="43" fillId="0" borderId="0" xfId="56" applyFont="1" applyBorder="1" applyAlignment="1" applyProtection="1">
      <alignment horizontal="center" vertical="top"/>
      <protection hidden="1"/>
    </xf>
    <xf numFmtId="0" fontId="42" fillId="0" borderId="0" xfId="55" applyFont="1" applyFill="1" applyBorder="1" applyAlignment="1" applyProtection="1">
      <alignment vertical="top"/>
      <protection/>
    </xf>
    <xf numFmtId="4" fontId="42" fillId="0" borderId="11" xfId="55" applyNumberFormat="1" applyFont="1" applyFill="1" applyBorder="1" applyAlignment="1" applyProtection="1">
      <alignment vertical="top"/>
      <protection locked="0"/>
    </xf>
    <xf numFmtId="4" fontId="0" fillId="0" borderId="11" xfId="55" applyNumberFormat="1" applyFont="1" applyFill="1" applyBorder="1" applyAlignment="1" applyProtection="1">
      <alignment vertical="top"/>
      <protection locked="0"/>
    </xf>
    <xf numFmtId="4" fontId="0" fillId="0" borderId="12" xfId="55" applyNumberFormat="1" applyFont="1" applyFill="1" applyBorder="1" applyAlignment="1" applyProtection="1">
      <alignment vertical="top"/>
      <protection locked="0"/>
    </xf>
    <xf numFmtId="4" fontId="0" fillId="0" borderId="13" xfId="55" applyNumberFormat="1" applyFont="1" applyFill="1" applyBorder="1" applyAlignment="1" applyProtection="1">
      <alignment vertical="top"/>
      <protection locked="0"/>
    </xf>
    <xf numFmtId="0" fontId="42" fillId="0" borderId="0" xfId="55" applyFont="1" applyFill="1" applyBorder="1" applyAlignment="1" applyProtection="1">
      <alignment vertical="top" wrapText="1"/>
      <protection/>
    </xf>
    <xf numFmtId="0" fontId="43" fillId="0" borderId="14" xfId="56" applyFont="1" applyBorder="1" applyAlignment="1" applyProtection="1">
      <alignment horizontal="center" vertical="top"/>
      <protection/>
    </xf>
    <xf numFmtId="0" fontId="0" fillId="0" borderId="14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0" fillId="0" borderId="15" xfId="55" applyFont="1" applyFill="1" applyBorder="1" applyAlignment="1" applyProtection="1" quotePrefix="1">
      <alignment horizontal="center" vertical="top"/>
      <protection/>
    </xf>
    <xf numFmtId="0" fontId="0" fillId="0" borderId="12" xfId="55" applyFont="1" applyFill="1" applyBorder="1" applyAlignment="1" applyProtection="1">
      <alignment vertical="top"/>
      <protection/>
    </xf>
    <xf numFmtId="0" fontId="43" fillId="0" borderId="16" xfId="56" applyFont="1" applyBorder="1" applyAlignment="1" applyProtection="1">
      <alignment horizontal="center" vertical="top"/>
      <protection/>
    </xf>
    <xf numFmtId="0" fontId="42" fillId="0" borderId="10" xfId="55" applyFont="1" applyFill="1" applyBorder="1" applyAlignment="1" applyProtection="1">
      <alignment vertical="top" wrapText="1"/>
      <protection/>
    </xf>
    <xf numFmtId="0" fontId="42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44" fillId="0" borderId="0" xfId="0" applyFont="1" applyAlignment="1">
      <alignment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43" fontId="42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0" fontId="43" fillId="33" borderId="17" xfId="55" applyFont="1" applyFill="1" applyBorder="1" applyAlignment="1" applyProtection="1">
      <alignment horizontal="center" vertical="center" wrapText="1"/>
      <protection locked="0"/>
    </xf>
    <xf numFmtId="0" fontId="43" fillId="34" borderId="18" xfId="55" applyFont="1" applyFill="1" applyBorder="1" applyAlignment="1" applyProtection="1">
      <alignment horizontal="center" vertical="center" wrapText="1"/>
      <protection locked="0"/>
    </xf>
    <xf numFmtId="0" fontId="43" fillId="35" borderId="19" xfId="55" applyFont="1" applyFill="1" applyBorder="1" applyAlignment="1" applyProtection="1">
      <alignment horizontal="center" vertical="center" wrapText="1"/>
      <protection locked="0"/>
    </xf>
    <xf numFmtId="0" fontId="43" fillId="36" borderId="20" xfId="55" applyFont="1" applyFill="1" applyBorder="1" applyAlignment="1">
      <alignment horizontal="center" vertical="center"/>
      <protection/>
    </xf>
    <xf numFmtId="0" fontId="43" fillId="37" borderId="20" xfId="55" applyFont="1" applyFill="1" applyBorder="1" applyAlignment="1">
      <alignment horizontal="center" vertical="center" wrapText="1"/>
      <protection/>
    </xf>
    <xf numFmtId="0" fontId="43" fillId="38" borderId="21" xfId="55" applyFont="1" applyFill="1" applyBorder="1" applyAlignment="1">
      <alignment horizontal="center" vertical="center" wrapText="1"/>
      <protection/>
    </xf>
    <xf numFmtId="43" fontId="42" fillId="0" borderId="11" xfId="48" applyFont="1" applyFill="1" applyBorder="1" applyAlignment="1" applyProtection="1">
      <alignment vertical="top"/>
      <protection locked="0"/>
    </xf>
    <xf numFmtId="43" fontId="0" fillId="0" borderId="11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13" xfId="48" applyFont="1" applyFill="1" applyBorder="1" applyAlignment="1" applyProtection="1">
      <alignment vertical="top"/>
      <protection locked="0"/>
    </xf>
    <xf numFmtId="0" fontId="43" fillId="39" borderId="20" xfId="55" applyFont="1" applyFill="1" applyBorder="1" applyAlignment="1" applyProtection="1">
      <alignment horizontal="center" vertical="center"/>
      <protection/>
    </xf>
    <xf numFmtId="0" fontId="43" fillId="40" borderId="20" xfId="55" applyFont="1" applyFill="1" applyBorder="1" applyAlignment="1" applyProtection="1">
      <alignment horizontal="center" vertical="center" wrapText="1"/>
      <protection/>
    </xf>
    <xf numFmtId="0" fontId="43" fillId="41" borderId="21" xfId="55" applyFont="1" applyFill="1" applyBorder="1" applyAlignment="1" applyProtection="1">
      <alignment horizontal="center" vertical="center" wrapText="1"/>
      <protection/>
    </xf>
    <xf numFmtId="43" fontId="42" fillId="0" borderId="22" xfId="48" applyFont="1" applyFill="1" applyBorder="1" applyAlignment="1" applyProtection="1">
      <alignment vertical="top"/>
      <protection locked="0"/>
    </xf>
    <xf numFmtId="0" fontId="43" fillId="42" borderId="21" xfId="55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0</xdr:row>
      <xdr:rowOff>523875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57150</xdr:colOff>
      <xdr:row>0</xdr:row>
      <xdr:rowOff>638175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438150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6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5" sqref="D5"/>
    </sheetView>
  </sheetViews>
  <sheetFormatPr defaultColWidth="12" defaultRowHeight="11.25"/>
  <cols>
    <col min="1" max="1" width="6.16015625" style="0" bestFit="1" customWidth="1"/>
    <col min="2" max="2" width="5.16015625" style="0" bestFit="1" customWidth="1"/>
    <col min="3" max="3" width="7.16015625" style="0" bestFit="1" customWidth="1"/>
    <col min="4" max="4" width="36.5" style="0" customWidth="1"/>
    <col min="5" max="5" width="15" style="0" customWidth="1"/>
    <col min="6" max="6" width="17.5" style="0" customWidth="1"/>
    <col min="7" max="7" width="17.66015625" style="0" customWidth="1"/>
    <col min="8" max="8" width="21.16015625" style="0" customWidth="1"/>
    <col min="9" max="9" width="20.16015625" style="0" customWidth="1"/>
    <col min="10" max="10" width="19.83203125" style="0" customWidth="1"/>
    <col min="11" max="11" width="18.5" style="0" customWidth="1"/>
  </cols>
  <sheetData>
    <row r="1" spans="1:11" ht="46.5" customHeight="1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45">
      <c r="A2" s="35" t="s">
        <v>3</v>
      </c>
      <c r="B2" s="35" t="s">
        <v>2</v>
      </c>
      <c r="C2" s="35" t="s">
        <v>1</v>
      </c>
      <c r="D2" s="35" t="s">
        <v>0</v>
      </c>
      <c r="E2" s="36" t="s">
        <v>5</v>
      </c>
      <c r="F2" s="36" t="s">
        <v>27</v>
      </c>
      <c r="G2" s="36" t="s">
        <v>6</v>
      </c>
      <c r="H2" s="36" t="s">
        <v>7</v>
      </c>
      <c r="I2" s="36" t="s">
        <v>9</v>
      </c>
      <c r="J2" s="36" t="s">
        <v>10</v>
      </c>
      <c r="K2" s="37" t="s">
        <v>8</v>
      </c>
    </row>
    <row r="3" spans="1:11" ht="11.25">
      <c r="A3" s="10">
        <v>90001</v>
      </c>
      <c r="B3" s="9"/>
      <c r="C3" s="9"/>
      <c r="D3" s="16" t="s">
        <v>4</v>
      </c>
      <c r="E3" s="30">
        <f>SUM(E5:E23)</f>
        <v>81933231</v>
      </c>
      <c r="F3" s="30">
        <f>SUM(F5:F23)</f>
        <v>-51138255</v>
      </c>
      <c r="G3" s="30">
        <f>SUM(G5:G23)</f>
        <v>30794976</v>
      </c>
      <c r="H3" s="30">
        <f>SUM(H5:H23)</f>
        <v>27179346.54</v>
      </c>
      <c r="I3" s="30">
        <f>SUM(I5:I23)</f>
        <v>25654309.369999997</v>
      </c>
      <c r="J3" s="30">
        <f>+I3-E3</f>
        <v>-56278921.63</v>
      </c>
      <c r="K3" s="30">
        <v>0</v>
      </c>
    </row>
    <row r="4" spans="1:11" ht="11.25">
      <c r="A4" s="3"/>
      <c r="B4" s="3"/>
      <c r="C4" s="3"/>
      <c r="D4" s="4"/>
      <c r="E4" s="31"/>
      <c r="F4" s="31"/>
      <c r="G4" s="31"/>
      <c r="H4" s="31"/>
      <c r="I4" s="31"/>
      <c r="J4" s="31"/>
      <c r="K4" s="31"/>
    </row>
    <row r="5" spans="1:11" ht="22.5">
      <c r="A5" s="3">
        <v>1</v>
      </c>
      <c r="B5" s="27" t="s">
        <v>32</v>
      </c>
      <c r="C5" s="3">
        <v>918501</v>
      </c>
      <c r="D5" s="28" t="s">
        <v>29</v>
      </c>
      <c r="E5" s="31">
        <v>3244181</v>
      </c>
      <c r="F5" s="31">
        <v>255819</v>
      </c>
      <c r="G5" s="31">
        <f>+E5+F5</f>
        <v>3500000</v>
      </c>
      <c r="H5" s="31">
        <v>3500000</v>
      </c>
      <c r="I5" s="31">
        <f>+H5</f>
        <v>3500000</v>
      </c>
      <c r="J5" s="31">
        <f>+G5-I5</f>
        <v>0</v>
      </c>
      <c r="K5" s="31"/>
    </row>
    <row r="6" spans="1:11" ht="22.5">
      <c r="A6" s="3"/>
      <c r="B6" s="3"/>
      <c r="C6" s="3">
        <v>918502</v>
      </c>
      <c r="D6" s="28" t="s">
        <v>30</v>
      </c>
      <c r="E6" s="31">
        <v>255819</v>
      </c>
      <c r="F6" s="31">
        <v>-255819</v>
      </c>
      <c r="G6" s="31">
        <f>+E6+F6</f>
        <v>0</v>
      </c>
      <c r="H6" s="31">
        <v>0</v>
      </c>
      <c r="I6" s="31">
        <v>0</v>
      </c>
      <c r="J6" s="31">
        <f>+G6-I6</f>
        <v>0</v>
      </c>
      <c r="K6" s="31"/>
    </row>
    <row r="7" spans="1:11" ht="22.5">
      <c r="A7" s="3"/>
      <c r="B7" s="3"/>
      <c r="C7" s="3">
        <v>918503</v>
      </c>
      <c r="D7" s="28" t="s">
        <v>45</v>
      </c>
      <c r="E7" s="31">
        <v>0</v>
      </c>
      <c r="F7" s="31">
        <v>3000000</v>
      </c>
      <c r="G7" s="31">
        <f>+E7+F7</f>
        <v>3000000</v>
      </c>
      <c r="H7" s="31">
        <v>2000000</v>
      </c>
      <c r="I7" s="31">
        <f>+H7</f>
        <v>2000000</v>
      </c>
      <c r="J7" s="31"/>
      <c r="K7" s="31"/>
    </row>
    <row r="8" spans="1:11" ht="11.25">
      <c r="A8" s="3"/>
      <c r="B8" s="3"/>
      <c r="C8" s="3">
        <v>838501</v>
      </c>
      <c r="D8" s="28" t="s">
        <v>31</v>
      </c>
      <c r="E8" s="31">
        <v>8500000</v>
      </c>
      <c r="F8" s="31">
        <v>-3100000</v>
      </c>
      <c r="G8" s="31">
        <f>+E8+F8</f>
        <v>5400000</v>
      </c>
      <c r="H8" s="31">
        <v>9100000</v>
      </c>
      <c r="I8" s="31">
        <f>+H8</f>
        <v>9100000</v>
      </c>
      <c r="J8" s="31">
        <f>+G8-I8</f>
        <v>-3700000</v>
      </c>
      <c r="K8" s="31"/>
    </row>
    <row r="9" spans="1:11" ht="11.25">
      <c r="A9" s="3"/>
      <c r="B9" s="3"/>
      <c r="C9" s="3"/>
      <c r="D9" s="5"/>
      <c r="E9" s="31"/>
      <c r="F9" s="31"/>
      <c r="G9" s="31"/>
      <c r="H9" s="31"/>
      <c r="I9" s="31"/>
      <c r="J9" s="31"/>
      <c r="K9" s="31"/>
    </row>
    <row r="10" spans="1:11" ht="22.5">
      <c r="A10" s="3">
        <v>4</v>
      </c>
      <c r="B10" s="27" t="s">
        <v>33</v>
      </c>
      <c r="C10" s="3">
        <v>718501</v>
      </c>
      <c r="D10" s="28" t="s">
        <v>34</v>
      </c>
      <c r="E10" s="31">
        <v>4000000</v>
      </c>
      <c r="F10" s="31">
        <v>-1000000</v>
      </c>
      <c r="G10" s="31">
        <f aca="true" t="shared" si="0" ref="G10:G19">+E10+F10</f>
        <v>3000000</v>
      </c>
      <c r="H10" s="31">
        <v>2805612.95</v>
      </c>
      <c r="I10" s="31">
        <f>+H10-434134.64</f>
        <v>2371478.31</v>
      </c>
      <c r="J10" s="31">
        <f aca="true" t="shared" si="1" ref="J10:J19">+G10-I10</f>
        <v>628521.69</v>
      </c>
      <c r="K10" s="31"/>
    </row>
    <row r="11" spans="1:11" ht="11.25">
      <c r="A11" s="3"/>
      <c r="B11" s="3"/>
      <c r="C11" s="3">
        <v>718503</v>
      </c>
      <c r="D11" s="28" t="s">
        <v>35</v>
      </c>
      <c r="E11" s="31">
        <v>3000000</v>
      </c>
      <c r="F11" s="31">
        <v>-1100000</v>
      </c>
      <c r="G11" s="31">
        <f t="shared" si="0"/>
        <v>1900000</v>
      </c>
      <c r="H11" s="31">
        <v>1146750</v>
      </c>
      <c r="I11" s="31">
        <f>+H11-1086750</f>
        <v>60000</v>
      </c>
      <c r="J11" s="31">
        <f t="shared" si="1"/>
        <v>1840000</v>
      </c>
      <c r="K11" s="31"/>
    </row>
    <row r="12" spans="1:11" ht="11.25">
      <c r="A12" s="3"/>
      <c r="B12" s="3"/>
      <c r="C12" s="3">
        <v>718504</v>
      </c>
      <c r="D12" s="28" t="s">
        <v>36</v>
      </c>
      <c r="E12" s="31">
        <v>600000</v>
      </c>
      <c r="F12" s="31">
        <v>-600000</v>
      </c>
      <c r="G12" s="31">
        <f t="shared" si="0"/>
        <v>0</v>
      </c>
      <c r="H12" s="31">
        <v>692550</v>
      </c>
      <c r="I12" s="31">
        <f aca="true" t="shared" si="2" ref="I12:I19">+H12</f>
        <v>692550</v>
      </c>
      <c r="J12" s="31">
        <f t="shared" si="1"/>
        <v>-692550</v>
      </c>
      <c r="K12" s="31"/>
    </row>
    <row r="13" spans="1:11" ht="11.25">
      <c r="A13" s="6"/>
      <c r="B13" s="6"/>
      <c r="C13" s="6">
        <v>718505</v>
      </c>
      <c r="D13" s="29" t="s">
        <v>37</v>
      </c>
      <c r="E13" s="31">
        <v>9000000</v>
      </c>
      <c r="F13" s="31">
        <v>-3000000</v>
      </c>
      <c r="G13" s="31">
        <f t="shared" si="0"/>
        <v>6000000</v>
      </c>
      <c r="H13" s="31">
        <v>3942810</v>
      </c>
      <c r="I13" s="31">
        <f t="shared" si="2"/>
        <v>3942810</v>
      </c>
      <c r="J13" s="31">
        <f t="shared" si="1"/>
        <v>2057190</v>
      </c>
      <c r="K13" s="31"/>
    </row>
    <row r="14" spans="1:11" ht="11.25">
      <c r="A14" s="6"/>
      <c r="B14" s="6"/>
      <c r="C14" s="6">
        <v>718506</v>
      </c>
      <c r="D14" s="29" t="s">
        <v>38</v>
      </c>
      <c r="E14" s="31">
        <v>733180</v>
      </c>
      <c r="F14" s="31">
        <v>458296</v>
      </c>
      <c r="G14" s="31">
        <f t="shared" si="0"/>
        <v>1191476</v>
      </c>
      <c r="H14" s="31">
        <v>572842.02</v>
      </c>
      <c r="I14" s="31">
        <f>+H14-4152.53</f>
        <v>568689.49</v>
      </c>
      <c r="J14" s="31">
        <f t="shared" si="1"/>
        <v>622786.51</v>
      </c>
      <c r="K14" s="31"/>
    </row>
    <row r="15" spans="1:11" ht="11.25">
      <c r="A15" s="6"/>
      <c r="B15" s="6"/>
      <c r="C15" s="6">
        <v>718507</v>
      </c>
      <c r="D15" s="29" t="s">
        <v>39</v>
      </c>
      <c r="E15" s="31">
        <v>4273551</v>
      </c>
      <c r="F15" s="31">
        <v>-1573551</v>
      </c>
      <c r="G15" s="31">
        <f t="shared" si="0"/>
        <v>2700000</v>
      </c>
      <c r="H15" s="31">
        <v>735667.9</v>
      </c>
      <c r="I15" s="31">
        <f t="shared" si="2"/>
        <v>735667.9</v>
      </c>
      <c r="J15" s="31">
        <f t="shared" si="1"/>
        <v>1964332.1</v>
      </c>
      <c r="K15" s="31"/>
    </row>
    <row r="16" spans="1:11" ht="11.25">
      <c r="A16" s="6"/>
      <c r="B16" s="6"/>
      <c r="C16" s="6">
        <v>718508</v>
      </c>
      <c r="D16" s="29" t="s">
        <v>40</v>
      </c>
      <c r="E16" s="31">
        <v>2811000</v>
      </c>
      <c r="F16" s="31">
        <v>-2811000</v>
      </c>
      <c r="G16" s="31">
        <f t="shared" si="0"/>
        <v>0</v>
      </c>
      <c r="H16" s="31">
        <v>0</v>
      </c>
      <c r="I16" s="31">
        <f t="shared" si="2"/>
        <v>0</v>
      </c>
      <c r="J16" s="31">
        <f t="shared" si="1"/>
        <v>0</v>
      </c>
      <c r="K16" s="31"/>
    </row>
    <row r="17" spans="1:11" ht="11.25">
      <c r="A17" s="6"/>
      <c r="B17" s="6"/>
      <c r="C17" s="6">
        <v>718509</v>
      </c>
      <c r="D17" s="29" t="s">
        <v>41</v>
      </c>
      <c r="E17" s="31">
        <v>1015500</v>
      </c>
      <c r="F17" s="31">
        <v>-1015500</v>
      </c>
      <c r="G17" s="31">
        <f t="shared" si="0"/>
        <v>0</v>
      </c>
      <c r="H17" s="31">
        <v>0</v>
      </c>
      <c r="I17" s="31">
        <f t="shared" si="2"/>
        <v>0</v>
      </c>
      <c r="J17" s="31">
        <f t="shared" si="1"/>
        <v>0</v>
      </c>
      <c r="K17" s="31"/>
    </row>
    <row r="18" spans="1:11" ht="11.25">
      <c r="A18" s="6"/>
      <c r="B18" s="6"/>
      <c r="C18" s="6">
        <v>718510</v>
      </c>
      <c r="D18" s="29" t="s">
        <v>46</v>
      </c>
      <c r="E18" s="31">
        <v>0</v>
      </c>
      <c r="F18" s="31">
        <v>1100000</v>
      </c>
      <c r="G18" s="31">
        <f t="shared" si="0"/>
        <v>1100000</v>
      </c>
      <c r="H18" s="31">
        <v>980100</v>
      </c>
      <c r="I18" s="31">
        <f t="shared" si="2"/>
        <v>980100</v>
      </c>
      <c r="J18" s="31">
        <f t="shared" si="1"/>
        <v>119900</v>
      </c>
      <c r="K18" s="31"/>
    </row>
    <row r="19" spans="1:11" ht="11.25">
      <c r="A19" s="6"/>
      <c r="B19" s="6"/>
      <c r="C19" s="6">
        <v>718511</v>
      </c>
      <c r="D19" s="29" t="s">
        <v>44</v>
      </c>
      <c r="E19" s="31">
        <v>0</v>
      </c>
      <c r="F19" s="31">
        <v>203500</v>
      </c>
      <c r="G19" s="31">
        <f t="shared" si="0"/>
        <v>203500</v>
      </c>
      <c r="H19" s="31">
        <v>203013.67</v>
      </c>
      <c r="I19" s="31">
        <f t="shared" si="2"/>
        <v>203013.67</v>
      </c>
      <c r="J19" s="31">
        <f t="shared" si="1"/>
        <v>486.3299999999872</v>
      </c>
      <c r="K19" s="31"/>
    </row>
    <row r="20" spans="1:11" ht="11.25">
      <c r="A20" s="6"/>
      <c r="B20" s="6"/>
      <c r="C20" s="6"/>
      <c r="D20" s="29"/>
      <c r="E20" s="31"/>
      <c r="F20" s="31"/>
      <c r="G20" s="31"/>
      <c r="H20" s="31"/>
      <c r="I20" s="31"/>
      <c r="J20" s="31"/>
      <c r="K20" s="31"/>
    </row>
    <row r="21" spans="1:11" ht="11.25">
      <c r="A21" s="6">
        <v>5</v>
      </c>
      <c r="B21" s="29" t="s">
        <v>32</v>
      </c>
      <c r="C21" s="6">
        <v>838503</v>
      </c>
      <c r="D21" s="29" t="s">
        <v>42</v>
      </c>
      <c r="E21" s="31">
        <v>42300000</v>
      </c>
      <c r="F21" s="31">
        <v>-41100000</v>
      </c>
      <c r="G21" s="31">
        <f>+E21+F21</f>
        <v>1200000</v>
      </c>
      <c r="H21" s="31">
        <v>1200000</v>
      </c>
      <c r="I21" s="31">
        <f>+H21</f>
        <v>1200000</v>
      </c>
      <c r="J21" s="31">
        <f>+G21-I21</f>
        <v>0</v>
      </c>
      <c r="K21" s="31"/>
    </row>
    <row r="22" spans="1:11" ht="11.25">
      <c r="A22" s="6"/>
      <c r="B22" s="6"/>
      <c r="C22" s="6"/>
      <c r="D22" s="6"/>
      <c r="E22" s="31"/>
      <c r="F22" s="31"/>
      <c r="G22" s="31"/>
      <c r="H22" s="31"/>
      <c r="I22" s="31"/>
      <c r="J22" s="31"/>
      <c r="K22" s="31"/>
    </row>
    <row r="23" spans="1:11" ht="11.25">
      <c r="A23" s="6">
        <v>6</v>
      </c>
      <c r="B23" s="29" t="s">
        <v>32</v>
      </c>
      <c r="C23" s="6">
        <v>838502</v>
      </c>
      <c r="D23" s="29" t="s">
        <v>43</v>
      </c>
      <c r="E23" s="31">
        <v>2200000</v>
      </c>
      <c r="F23" s="31">
        <v>-600000</v>
      </c>
      <c r="G23" s="31">
        <f>+E23+F23</f>
        <v>1600000</v>
      </c>
      <c r="H23" s="31">
        <v>300000</v>
      </c>
      <c r="I23" s="31">
        <f>+H23</f>
        <v>300000</v>
      </c>
      <c r="J23" s="31">
        <f>+G23-I23</f>
        <v>1300000</v>
      </c>
      <c r="K23" s="31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7" sqref="C7"/>
    </sheetView>
  </sheetViews>
  <sheetFormatPr defaultColWidth="12" defaultRowHeight="11.25"/>
  <cols>
    <col min="2" max="2" width="50.16015625" style="0" customWidth="1"/>
    <col min="3" max="3" width="17.66015625" style="0" customWidth="1"/>
    <col min="4" max="4" width="16.5" style="0" customWidth="1"/>
    <col min="5" max="5" width="20.83203125" style="0" customWidth="1"/>
    <col min="6" max="6" width="16.83203125" style="0" customWidth="1"/>
    <col min="7" max="7" width="15.66015625" style="0" customWidth="1"/>
    <col min="8" max="8" width="17.33203125" style="0" customWidth="1"/>
    <col min="9" max="9" width="14.5" style="0" customWidth="1"/>
  </cols>
  <sheetData>
    <row r="1" spans="1:9" ht="50.25" customHeight="1">
      <c r="A1" s="32" t="s">
        <v>48</v>
      </c>
      <c r="B1" s="33"/>
      <c r="C1" s="33"/>
      <c r="D1" s="33"/>
      <c r="E1" s="33"/>
      <c r="F1" s="33"/>
      <c r="G1" s="33"/>
      <c r="H1" s="33"/>
      <c r="I1" s="34"/>
    </row>
    <row r="2" spans="1:9" ht="33.75">
      <c r="A2" s="43" t="s">
        <v>1</v>
      </c>
      <c r="B2" s="43" t="s">
        <v>0</v>
      </c>
      <c r="C2" s="44" t="s">
        <v>5</v>
      </c>
      <c r="D2" s="44" t="s">
        <v>27</v>
      </c>
      <c r="E2" s="44" t="s">
        <v>6</v>
      </c>
      <c r="F2" s="44" t="s">
        <v>7</v>
      </c>
      <c r="G2" s="44" t="s">
        <v>9</v>
      </c>
      <c r="H2" s="44" t="s">
        <v>10</v>
      </c>
      <c r="I2" s="45" t="s">
        <v>8</v>
      </c>
    </row>
    <row r="3" spans="1:9" ht="33.75">
      <c r="A3" s="17">
        <v>90001</v>
      </c>
      <c r="B3" s="16" t="s">
        <v>4</v>
      </c>
      <c r="C3" s="30"/>
      <c r="D3" s="30"/>
      <c r="E3" s="30"/>
      <c r="F3" s="30"/>
      <c r="G3" s="30"/>
      <c r="H3" s="30"/>
      <c r="I3" s="38">
        <v>0</v>
      </c>
    </row>
    <row r="4" spans="1:9" ht="11.25">
      <c r="A4" s="18">
        <v>10</v>
      </c>
      <c r="B4" s="8" t="s">
        <v>11</v>
      </c>
      <c r="C4" s="31"/>
      <c r="D4" s="31"/>
      <c r="E4" s="31"/>
      <c r="F4" s="31"/>
      <c r="G4" s="31"/>
      <c r="H4" s="31"/>
      <c r="I4" s="39"/>
    </row>
    <row r="5" spans="1:9" ht="11.25">
      <c r="A5" s="18">
        <v>20</v>
      </c>
      <c r="B5" s="8" t="s">
        <v>12</v>
      </c>
      <c r="C5" s="40"/>
      <c r="D5" s="31"/>
      <c r="E5" s="31"/>
      <c r="F5" s="31"/>
      <c r="G5" s="31"/>
      <c r="H5" s="31"/>
      <c r="I5" s="39"/>
    </row>
    <row r="6" spans="1:9" ht="11.25">
      <c r="A6" s="18">
        <v>30</v>
      </c>
      <c r="B6" s="8" t="s">
        <v>13</v>
      </c>
      <c r="C6" s="31"/>
      <c r="D6" s="31"/>
      <c r="E6" s="31"/>
      <c r="F6" s="31"/>
      <c r="G6" s="31"/>
      <c r="H6" s="31"/>
      <c r="I6" s="39"/>
    </row>
    <row r="7" spans="1:9" ht="11.25">
      <c r="A7" s="18">
        <v>40</v>
      </c>
      <c r="B7" s="8" t="s">
        <v>14</v>
      </c>
      <c r="C7" s="31"/>
      <c r="D7" s="31"/>
      <c r="E7" s="31"/>
      <c r="F7" s="31"/>
      <c r="G7" s="31"/>
      <c r="H7" s="31"/>
      <c r="I7" s="39"/>
    </row>
    <row r="8" spans="1:9" ht="11.25">
      <c r="A8" s="18">
        <v>50</v>
      </c>
      <c r="B8" s="8" t="s">
        <v>15</v>
      </c>
      <c r="C8" s="31"/>
      <c r="D8" s="31"/>
      <c r="E8" s="31"/>
      <c r="F8" s="31"/>
      <c r="G8" s="31"/>
      <c r="H8" s="31"/>
      <c r="I8" s="39"/>
    </row>
    <row r="9" spans="1:9" ht="11.25">
      <c r="A9" s="18">
        <v>51</v>
      </c>
      <c r="B9" s="19" t="s">
        <v>16</v>
      </c>
      <c r="C9" s="31"/>
      <c r="D9" s="31"/>
      <c r="E9" s="31"/>
      <c r="F9" s="31"/>
      <c r="G9" s="31"/>
      <c r="H9" s="31"/>
      <c r="I9" s="39"/>
    </row>
    <row r="10" spans="1:9" ht="11.25">
      <c r="A10" s="18">
        <v>52</v>
      </c>
      <c r="B10" s="19" t="s">
        <v>17</v>
      </c>
      <c r="C10" s="31"/>
      <c r="D10" s="31"/>
      <c r="E10" s="31"/>
      <c r="F10" s="31"/>
      <c r="G10" s="31"/>
      <c r="H10" s="31"/>
      <c r="I10" s="39"/>
    </row>
    <row r="11" spans="1:9" ht="11.25">
      <c r="A11" s="18">
        <v>60</v>
      </c>
      <c r="B11" s="8" t="s">
        <v>18</v>
      </c>
      <c r="C11" s="31"/>
      <c r="D11" s="31"/>
      <c r="E11" s="31"/>
      <c r="F11" s="31"/>
      <c r="G11" s="31"/>
      <c r="H11" s="31"/>
      <c r="I11" s="39"/>
    </row>
    <row r="12" spans="1:9" ht="11.25">
      <c r="A12" s="18">
        <v>61</v>
      </c>
      <c r="B12" s="19" t="s">
        <v>16</v>
      </c>
      <c r="C12" s="31"/>
      <c r="D12" s="31"/>
      <c r="E12" s="31"/>
      <c r="F12" s="31"/>
      <c r="G12" s="31"/>
      <c r="H12" s="31"/>
      <c r="I12" s="39"/>
    </row>
    <row r="13" spans="1:9" ht="11.25">
      <c r="A13" s="18">
        <v>62</v>
      </c>
      <c r="B13" s="19" t="s">
        <v>17</v>
      </c>
      <c r="C13" s="31"/>
      <c r="D13" s="31"/>
      <c r="E13" s="31"/>
      <c r="F13" s="31"/>
      <c r="G13" s="31"/>
      <c r="H13" s="31"/>
      <c r="I13" s="39"/>
    </row>
    <row r="14" spans="1:9" ht="11.25">
      <c r="A14" s="18">
        <v>70</v>
      </c>
      <c r="B14" s="8" t="s">
        <v>19</v>
      </c>
      <c r="C14" s="31"/>
      <c r="D14" s="31"/>
      <c r="E14" s="31"/>
      <c r="F14" s="31"/>
      <c r="G14" s="31"/>
      <c r="H14" s="31"/>
      <c r="I14" s="39"/>
    </row>
    <row r="15" spans="1:9" ht="11.25">
      <c r="A15" s="18">
        <v>80</v>
      </c>
      <c r="B15" s="8" t="s">
        <v>20</v>
      </c>
      <c r="C15" s="31"/>
      <c r="D15" s="31"/>
      <c r="E15" s="31"/>
      <c r="F15" s="31"/>
      <c r="G15" s="31"/>
      <c r="H15" s="31"/>
      <c r="I15" s="39"/>
    </row>
    <row r="16" spans="1:9" ht="11.25">
      <c r="A16" s="18">
        <v>90</v>
      </c>
      <c r="B16" s="8" t="s">
        <v>22</v>
      </c>
      <c r="C16" s="31"/>
      <c r="D16" s="31"/>
      <c r="E16" s="31"/>
      <c r="F16" s="31"/>
      <c r="G16" s="31"/>
      <c r="H16" s="31"/>
      <c r="I16" s="39"/>
    </row>
    <row r="17" spans="1:9" ht="11.25">
      <c r="A17" s="20" t="s">
        <v>26</v>
      </c>
      <c r="B17" s="21" t="s">
        <v>21</v>
      </c>
      <c r="C17" s="41"/>
      <c r="D17" s="41"/>
      <c r="E17" s="41"/>
      <c r="F17" s="41"/>
      <c r="G17" s="41"/>
      <c r="H17" s="41"/>
      <c r="I17" s="42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26" sqref="C26"/>
    </sheetView>
  </sheetViews>
  <sheetFormatPr defaultColWidth="12" defaultRowHeight="11.25"/>
  <cols>
    <col min="1" max="1" width="6.16015625" style="0" bestFit="1" customWidth="1"/>
    <col min="2" max="2" width="36.66015625" style="0" bestFit="1" customWidth="1"/>
    <col min="3" max="3" width="14.33203125" style="0" customWidth="1"/>
    <col min="4" max="4" width="18.83203125" style="0" customWidth="1"/>
    <col min="5" max="5" width="17" style="0" customWidth="1"/>
    <col min="6" max="6" width="16.16015625" style="0" customWidth="1"/>
    <col min="7" max="7" width="16" style="0" customWidth="1"/>
    <col min="8" max="8" width="16.16015625" style="0" customWidth="1"/>
    <col min="9" max="9" width="16.83203125" style="0" customWidth="1"/>
  </cols>
  <sheetData>
    <row r="1" spans="1:9" ht="40.5" customHeight="1">
      <c r="A1" s="32" t="s">
        <v>49</v>
      </c>
      <c r="B1" s="33"/>
      <c r="C1" s="33"/>
      <c r="D1" s="33"/>
      <c r="E1" s="33"/>
      <c r="F1" s="33"/>
      <c r="G1" s="33"/>
      <c r="H1" s="33"/>
      <c r="I1" s="34"/>
    </row>
    <row r="2" spans="1:9" ht="45">
      <c r="A2" s="43" t="s">
        <v>1</v>
      </c>
      <c r="B2" s="47" t="s">
        <v>0</v>
      </c>
      <c r="C2" s="45" t="s">
        <v>5</v>
      </c>
      <c r="D2" s="44" t="s">
        <v>27</v>
      </c>
      <c r="E2" s="45" t="s">
        <v>6</v>
      </c>
      <c r="F2" s="45" t="s">
        <v>7</v>
      </c>
      <c r="G2" s="45" t="s">
        <v>9</v>
      </c>
      <c r="H2" s="45" t="s">
        <v>10</v>
      </c>
      <c r="I2" s="45" t="s">
        <v>8</v>
      </c>
    </row>
    <row r="3" spans="1:9" ht="11.25">
      <c r="A3" s="22">
        <v>90001</v>
      </c>
      <c r="B3" s="23" t="s">
        <v>4</v>
      </c>
      <c r="C3" s="7"/>
      <c r="D3" s="7"/>
      <c r="E3" s="7"/>
      <c r="F3" s="7"/>
      <c r="G3" s="7"/>
      <c r="H3" s="2"/>
      <c r="I3" s="46">
        <v>0</v>
      </c>
    </row>
    <row r="4" spans="1:9" ht="11.25">
      <c r="A4" s="17">
        <v>90002</v>
      </c>
      <c r="B4" s="24" t="s">
        <v>23</v>
      </c>
      <c r="C4" s="2"/>
      <c r="D4" s="2"/>
      <c r="E4" s="2"/>
      <c r="F4" s="2"/>
      <c r="G4" s="2"/>
      <c r="H4" s="2"/>
      <c r="I4" s="12"/>
    </row>
    <row r="5" spans="1:9" ht="11.25">
      <c r="A5" s="18">
        <v>10</v>
      </c>
      <c r="B5" s="25" t="s">
        <v>11</v>
      </c>
      <c r="C5" s="1"/>
      <c r="D5" s="1"/>
      <c r="E5" s="1"/>
      <c r="F5" s="1"/>
      <c r="G5" s="1"/>
      <c r="H5" s="1"/>
      <c r="I5" s="13"/>
    </row>
    <row r="6" spans="1:9" ht="11.25">
      <c r="A6" s="18">
        <v>30</v>
      </c>
      <c r="B6" s="25" t="s">
        <v>13</v>
      </c>
      <c r="C6" s="1"/>
      <c r="D6" s="1"/>
      <c r="E6" s="1"/>
      <c r="F6" s="1"/>
      <c r="G6" s="1"/>
      <c r="H6" s="1"/>
      <c r="I6" s="13"/>
    </row>
    <row r="7" spans="1:9" ht="11.25">
      <c r="A7" s="18">
        <v>40</v>
      </c>
      <c r="B7" s="25" t="s">
        <v>14</v>
      </c>
      <c r="C7" s="1"/>
      <c r="D7" s="1"/>
      <c r="E7" s="1"/>
      <c r="F7" s="1"/>
      <c r="G7" s="1"/>
      <c r="H7" s="1"/>
      <c r="I7" s="13"/>
    </row>
    <row r="8" spans="1:9" ht="11.25">
      <c r="A8" s="18">
        <v>50</v>
      </c>
      <c r="B8" s="25" t="s">
        <v>15</v>
      </c>
      <c r="C8" s="1"/>
      <c r="D8" s="1"/>
      <c r="E8" s="1"/>
      <c r="F8" s="1"/>
      <c r="G8" s="1"/>
      <c r="H8" s="1"/>
      <c r="I8" s="13"/>
    </row>
    <row r="9" spans="1:9" ht="11.25">
      <c r="A9" s="18">
        <v>51</v>
      </c>
      <c r="B9" s="19" t="s">
        <v>16</v>
      </c>
      <c r="C9" s="1"/>
      <c r="D9" s="1"/>
      <c r="E9" s="1"/>
      <c r="F9" s="1"/>
      <c r="G9" s="1"/>
      <c r="H9" s="1"/>
      <c r="I9" s="13"/>
    </row>
    <row r="10" spans="1:9" ht="11.25">
      <c r="A10" s="18">
        <v>52</v>
      </c>
      <c r="B10" s="19" t="s">
        <v>17</v>
      </c>
      <c r="C10" s="1"/>
      <c r="D10" s="1"/>
      <c r="E10" s="1"/>
      <c r="F10" s="1"/>
      <c r="G10" s="1"/>
      <c r="H10" s="1"/>
      <c r="I10" s="13"/>
    </row>
    <row r="11" spans="1:9" ht="11.25">
      <c r="A11" s="18">
        <v>60</v>
      </c>
      <c r="B11" s="25" t="s">
        <v>18</v>
      </c>
      <c r="C11" s="1"/>
      <c r="D11" s="1"/>
      <c r="E11" s="1"/>
      <c r="F11" s="1"/>
      <c r="G11" s="1"/>
      <c r="H11" s="1"/>
      <c r="I11" s="13"/>
    </row>
    <row r="12" spans="1:9" ht="11.25">
      <c r="A12" s="18">
        <v>61</v>
      </c>
      <c r="B12" s="19" t="s">
        <v>16</v>
      </c>
      <c r="C12" s="1"/>
      <c r="D12" s="1"/>
      <c r="E12" s="1"/>
      <c r="F12" s="1"/>
      <c r="G12" s="1"/>
      <c r="H12" s="1"/>
      <c r="I12" s="13"/>
    </row>
    <row r="13" spans="1:9" ht="11.25">
      <c r="A13" s="18">
        <v>62</v>
      </c>
      <c r="B13" s="19" t="s">
        <v>17</v>
      </c>
      <c r="C13" s="1"/>
      <c r="D13" s="1"/>
      <c r="E13" s="1"/>
      <c r="F13" s="1"/>
      <c r="G13" s="1"/>
      <c r="H13" s="1"/>
      <c r="I13" s="13"/>
    </row>
    <row r="14" spans="1:9" ht="11.25">
      <c r="A14" s="18">
        <v>80</v>
      </c>
      <c r="B14" s="25" t="s">
        <v>20</v>
      </c>
      <c r="C14" s="1"/>
      <c r="D14" s="1"/>
      <c r="E14" s="1"/>
      <c r="F14" s="1"/>
      <c r="G14" s="1"/>
      <c r="H14" s="1"/>
      <c r="I14" s="13"/>
    </row>
    <row r="15" spans="1:9" ht="22.5">
      <c r="A15" s="18">
        <v>90</v>
      </c>
      <c r="B15" s="25" t="s">
        <v>22</v>
      </c>
      <c r="C15" s="1"/>
      <c r="D15" s="1"/>
      <c r="E15" s="1"/>
      <c r="F15" s="1"/>
      <c r="G15" s="1"/>
      <c r="H15" s="1"/>
      <c r="I15" s="13"/>
    </row>
    <row r="16" spans="1:9" ht="11.25">
      <c r="A16" s="17">
        <v>90003</v>
      </c>
      <c r="B16" s="24" t="s">
        <v>24</v>
      </c>
      <c r="C16" s="2"/>
      <c r="D16" s="2"/>
      <c r="E16" s="2"/>
      <c r="F16" s="2"/>
      <c r="G16" s="2"/>
      <c r="H16" s="2"/>
      <c r="I16" s="12"/>
    </row>
    <row r="17" spans="1:9" ht="22.5">
      <c r="A17" s="18">
        <v>20</v>
      </c>
      <c r="B17" s="25" t="s">
        <v>12</v>
      </c>
      <c r="C17" s="1"/>
      <c r="D17" s="1"/>
      <c r="E17" s="1"/>
      <c r="F17" s="1"/>
      <c r="G17" s="1"/>
      <c r="H17" s="1"/>
      <c r="I17" s="13"/>
    </row>
    <row r="18" spans="1:9" ht="11.25">
      <c r="A18" s="18">
        <v>70</v>
      </c>
      <c r="B18" s="25" t="s">
        <v>19</v>
      </c>
      <c r="C18" s="1"/>
      <c r="D18" s="1"/>
      <c r="E18" s="1"/>
      <c r="F18" s="1"/>
      <c r="G18" s="1"/>
      <c r="H18" s="1"/>
      <c r="I18" s="13"/>
    </row>
    <row r="19" spans="1:9" ht="22.5">
      <c r="A19" s="18">
        <v>90</v>
      </c>
      <c r="B19" s="25" t="s">
        <v>22</v>
      </c>
      <c r="C19" s="1"/>
      <c r="D19" s="1"/>
      <c r="E19" s="1"/>
      <c r="F19" s="1"/>
      <c r="G19" s="1"/>
      <c r="H19" s="1"/>
      <c r="I19" s="13"/>
    </row>
    <row r="20" spans="1:9" ht="11.25">
      <c r="A20" s="17">
        <v>90004</v>
      </c>
      <c r="B20" s="11" t="s">
        <v>25</v>
      </c>
      <c r="C20" s="2"/>
      <c r="D20" s="2"/>
      <c r="E20" s="2"/>
      <c r="F20" s="2"/>
      <c r="G20" s="2"/>
      <c r="H20" s="2"/>
      <c r="I20" s="12"/>
    </row>
    <row r="21" spans="1:9" ht="11.25">
      <c r="A21" s="20" t="s">
        <v>26</v>
      </c>
      <c r="B21" s="21" t="s">
        <v>21</v>
      </c>
      <c r="C21" s="14"/>
      <c r="D21" s="14"/>
      <c r="E21" s="14"/>
      <c r="F21" s="14"/>
      <c r="G21" s="14"/>
      <c r="H21" s="14"/>
      <c r="I21" s="15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2017-04-19T19:43:04Z</dcterms:modified>
  <cp:category/>
  <cp:version/>
  <cp:contentType/>
  <cp:contentStatus/>
</cp:coreProperties>
</file>