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46" firstSheet="10" activeTab="24"/>
  </bookViews>
  <sheets>
    <sheet name="Hoja1" sheetId="1" state="hidden" r:id="rId1"/>
    <sheet name="NOTAS EST FINAN." sheetId="2" r:id="rId2"/>
    <sheet name="ESF01..." sheetId="3" r:id="rId3"/>
    <sheet name="ESF 02...." sheetId="4" r:id="rId4"/>
    <sheet name="ESF 03..." sheetId="5" r:id="rId5"/>
    <sheet name="ESF 05..." sheetId="6" r:id="rId6"/>
    <sheet name="ESF 06...." sheetId="7" r:id="rId7"/>
    <sheet name="ESF 07...." sheetId="8" r:id="rId8"/>
    <sheet name="ESF08..." sheetId="9" r:id="rId9"/>
    <sheet name="ESF 09..." sheetId="10" r:id="rId10"/>
    <sheet name="ESF 11" sheetId="11" r:id="rId11"/>
    <sheet name="ESF12...." sheetId="12" r:id="rId12"/>
    <sheet name="ESP13" sheetId="13" r:id="rId13"/>
    <sheet name="ESF14...." sheetId="14" r:id="rId14"/>
    <sheet name="ESF 15..." sheetId="15" r:id="rId15"/>
    <sheet name="EA 01..." sheetId="16" r:id="rId16"/>
    <sheet name="EA 02..." sheetId="17" r:id="rId17"/>
    <sheet name="EA 03...." sheetId="18" r:id="rId18"/>
    <sheet name="VHP01...." sheetId="19" r:id="rId19"/>
    <sheet name="VHP 02..." sheetId="20" r:id="rId20"/>
    <sheet name="EFE 01...." sheetId="21" r:id="rId21"/>
    <sheet name="EFE 02..." sheetId="22" r:id="rId22"/>
    <sheet name="EFE 03...." sheetId="23" r:id="rId23"/>
    <sheet name="CONCILI IG" sheetId="24" r:id="rId24"/>
    <sheet name="CONCIALICION EG" sheetId="25" r:id="rId25"/>
  </sheets>
  <definedNames/>
  <calcPr fullCalcOnLoad="1"/>
</workbook>
</file>

<file path=xl/sharedStrings.xml><?xml version="1.0" encoding="utf-8"?>
<sst xmlns="http://schemas.openxmlformats.org/spreadsheetml/2006/main" count="866" uniqueCount="491">
  <si>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</si>
  <si>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</si>
  <si>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</si>
  <si>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</si>
  <si>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</si>
  <si>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</si>
  <si>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</si>
  <si>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</si>
  <si>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</si>
  <si>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</si>
  <si>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</si>
  <si>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</si>
  <si>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</si>
  <si>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</si>
  <si>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</si>
  <si>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</si>
  <si>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</si>
  <si>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</si>
  <si>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</si>
  <si>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</si>
  <si>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</si>
  <si>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</si>
  <si>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</si>
  <si>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</si>
  <si>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</si>
  <si>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</si>
  <si>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</si>
  <si>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</si>
  <si>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</si>
  <si>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</si>
  <si>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</si>
  <si>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</si>
  <si>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</si>
  <si>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</si>
  <si>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</si>
  <si>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</si>
  <si>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</si>
  <si>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</si>
  <si>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</si>
  <si>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</si>
  <si>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</si>
  <si>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</si>
  <si>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</si>
  <si>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</si>
  <si>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</si>
  <si>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</si>
  <si>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</si>
  <si>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</si>
  <si>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</si>
  <si>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</si>
  <si>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</si>
  <si>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</si>
  <si>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</si>
  <si>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</si>
  <si>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</si>
  <si>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</si>
  <si>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</si>
  <si>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</si>
  <si>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</si>
  <si>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</si>
  <si>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</si>
  <si>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</si>
  <si>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</si>
  <si>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</si>
  <si>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</si>
  <si>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</si>
  <si>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</si>
  <si>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</si>
  <si>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</si>
  <si>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</si>
  <si>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</si>
  <si>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</si>
  <si>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</si>
  <si>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</si>
  <si>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</si>
  <si>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</si>
  <si>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</si>
  <si>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</si>
  <si>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</si>
  <si>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</si>
  <si>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</si>
  <si>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</si>
  <si>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</si>
  <si>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</si>
  <si>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</si>
  <si>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</si>
  <si>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</si>
  <si>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</si>
  <si>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</si>
  <si>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</si>
  <si>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</si>
  <si>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</si>
  <si>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</si>
  <si>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</si>
  <si>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</si>
  <si>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</si>
  <si>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</si>
  <si>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</si>
  <si>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</si>
  <si>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</si>
  <si>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</si>
  <si>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</si>
  <si>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</si>
  <si>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</si>
  <si>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</si>
  <si>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</si>
  <si>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</si>
  <si>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</si>
  <si>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</si>
  <si>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</si>
  <si>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</si>
  <si>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</si>
  <si>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</si>
  <si>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</si>
  <si>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</si>
  <si>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</si>
  <si>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</si>
  <si>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</si>
  <si>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</si>
  <si>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</si>
  <si>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</si>
  <si>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</si>
  <si>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</si>
  <si>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</si>
  <si>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</si>
  <si>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</si>
  <si>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</si>
  <si>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</si>
  <si>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</si>
  <si>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</si>
  <si>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</si>
  <si>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</si>
  <si>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</si>
  <si>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</si>
  <si>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</si>
  <si>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</si>
  <si>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</si>
  <si>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</si>
  <si>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</si>
  <si>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</si>
  <si>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</si>
  <si>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</si>
  <si>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</si>
  <si>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</si>
  <si>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</si>
  <si>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</si>
  <si>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</si>
  <si>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</si>
  <si>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</si>
  <si>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</si>
  <si>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</si>
  <si>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</si>
  <si>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</si>
  <si>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</si>
  <si>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</si>
  <si>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</si>
  <si>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</si>
  <si>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</si>
  <si>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</si>
  <si>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</si>
  <si>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</si>
  <si>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</si>
  <si>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</si>
  <si>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</si>
  <si>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</si>
  <si>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</si>
  <si>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</si>
  <si>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</si>
  <si>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</si>
  <si>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</si>
  <si>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</si>
  <si>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</si>
  <si>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</si>
  <si>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</si>
  <si>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</si>
  <si>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</si>
  <si>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</si>
  <si>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</si>
  <si>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</si>
  <si>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</si>
  <si>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</si>
  <si>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</si>
  <si>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</si>
  <si>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</si>
  <si>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</si>
  <si>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</si>
  <si>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</si>
  <si>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</si>
  <si>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</si>
  <si>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</si>
  <si>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</si>
  <si>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</si>
  <si>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</si>
  <si>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</si>
  <si>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</si>
  <si>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</si>
  <si>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</si>
  <si>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</si>
  <si>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</si>
  <si>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</si>
  <si>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</si>
  <si>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</si>
  <si>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</si>
  <si>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</si>
  <si>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</si>
  <si>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</si>
  <si>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</si>
  <si>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</si>
  <si>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</si>
  <si>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</si>
  <si>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</si>
  <si>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</si>
  <si>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</si>
  <si>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</si>
  <si>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</si>
  <si>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</si>
  <si>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</si>
  <si>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</si>
  <si>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</si>
  <si>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</si>
  <si>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</si>
  <si>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</si>
  <si>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</si>
  <si>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</si>
  <si>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</si>
  <si>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</si>
  <si>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</si>
  <si>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</si>
  <si>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</si>
  <si>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</si>
  <si>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</si>
  <si>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</si>
  <si>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</si>
  <si>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</si>
  <si>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</si>
  <si>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</si>
  <si>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</si>
  <si>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</si>
  <si>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</si>
  <si>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</si>
  <si>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</si>
  <si>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</si>
  <si>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</si>
  <si>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</si>
  <si>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</si>
  <si>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</si>
  <si>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</si>
  <si>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</si>
  <si>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</si>
  <si>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</si>
  <si>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</si>
  <si>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</si>
  <si>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</si>
  <si>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</si>
  <si>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</si>
  <si>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</si>
  <si>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</si>
  <si>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</si>
  <si>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</si>
  <si>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</si>
  <si>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</si>
  <si>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</si>
  <si>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</si>
  <si>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</si>
  <si>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</si>
  <si>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</si>
  <si>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</si>
  <si>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</si>
  <si>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</si>
  <si>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</si>
  <si>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</si>
  <si>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</si>
  <si>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</si>
  <si>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</si>
  <si>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</si>
  <si>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</si>
  <si>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</si>
  <si>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</si>
  <si>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</si>
  <si>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</si>
  <si>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</si>
  <si>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</si>
  <si>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</si>
  <si>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</si>
  <si>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</si>
  <si>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</si>
  <si>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</si>
  <si>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</si>
  <si>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</si>
  <si>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</si>
  <si>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</si>
  <si>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</si>
  <si>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</si>
  <si>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</si>
  <si>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</si>
  <si>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</si>
  <si>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</si>
  <si>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</si>
  <si>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</si>
  <si>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</si>
  <si>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</si>
  <si>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</si>
  <si>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</si>
  <si>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</si>
  <si>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</si>
  <si>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</si>
  <si>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ESF-04</t>
  </si>
  <si>
    <t>BIENES DISPONIBLES PARA SU TRANSFORMACIÓN ESTIMACIONES Y DETERIOROS</t>
  </si>
  <si>
    <t>@se6#16</t>
  </si>
  <si>
    <t>TOTAL_1130</t>
  </si>
  <si>
    <t>TOTAL_1230</t>
  </si>
  <si>
    <t>TOTAL_5000</t>
  </si>
  <si>
    <t>TOTAL_1110</t>
  </si>
  <si>
    <t>TOTAL_1240 Y 1250</t>
  </si>
  <si>
    <t>Funcionarios y empleados</t>
  </si>
  <si>
    <t>Gastos por Comprobar</t>
  </si>
  <si>
    <t>Fondo Fijo</t>
  </si>
  <si>
    <t>Otros deudores</t>
  </si>
  <si>
    <t>Iva Acreditable</t>
  </si>
  <si>
    <t>Iva x acreditar</t>
  </si>
  <si>
    <t>Iva a Favor</t>
  </si>
  <si>
    <t>CAS ACREDITABLE PAGADO</t>
  </si>
  <si>
    <t>SUBSIDIO AL EMPLEO</t>
  </si>
  <si>
    <t>Ant Prov Ad BM C P</t>
  </si>
  <si>
    <t>186 ,049.00</t>
  </si>
  <si>
    <t>Infraestructura</t>
  </si>
  <si>
    <t xml:space="preserve">12 4655651 </t>
  </si>
  <si>
    <t>Muebles de oficina y estantería</t>
  </si>
  <si>
    <t>Muebles excepto ofic</t>
  </si>
  <si>
    <t>Computadoras</t>
  </si>
  <si>
    <t>Otros mobiliarios</t>
  </si>
  <si>
    <t>Equipo de audio y de video</t>
  </si>
  <si>
    <t>Automóviles y camiones</t>
  </si>
  <si>
    <t>Otro equipo de transporte</t>
  </si>
  <si>
    <t>Eq defensa y segurid</t>
  </si>
  <si>
    <t>Sist AA calefacció</t>
  </si>
  <si>
    <t>Eq Comunicación</t>
  </si>
  <si>
    <t>Eq de generación</t>
  </si>
  <si>
    <t>Herramientas</t>
  </si>
  <si>
    <t>Otros equipos</t>
  </si>
  <si>
    <t>Especies menores y de zoológico</t>
  </si>
  <si>
    <t>Software</t>
  </si>
  <si>
    <t>INSTALACION ELECTRICA</t>
  </si>
  <si>
    <t>MAYA CICLONICA</t>
  </si>
  <si>
    <t>PERSIANAS</t>
  </si>
  <si>
    <t>ADECUACIONES Y REMODELACIONES 1</t>
  </si>
  <si>
    <t>ADECUACIONES Y REMODELACIONES 2</t>
  </si>
  <si>
    <t>ADECUACIONES Y REMODELACIONES 3</t>
  </si>
  <si>
    <t>Amort Acum Software</t>
  </si>
  <si>
    <t>Sueldos por pagar CP</t>
  </si>
  <si>
    <t>PASIVOS CAP. 3000 13</t>
  </si>
  <si>
    <t>PASIVOS CAP. 2000 14</t>
  </si>
  <si>
    <t>PASIVOS CAP. 3000 14</t>
  </si>
  <si>
    <t>PASIVOS CAP. 2000 15</t>
  </si>
  <si>
    <t>PASIVOS CAP. 3000 15</t>
  </si>
  <si>
    <t>PASIVOS CAP. 5000 15</t>
  </si>
  <si>
    <t>PASIVOS CAP. 4000 15</t>
  </si>
  <si>
    <t>ISR SALARIOS</t>
  </si>
  <si>
    <t>RET ISR HON PROFESI</t>
  </si>
  <si>
    <t>RETENCION IVA HONON</t>
  </si>
  <si>
    <t>RETENCION ISR ASIMILABLES</t>
  </si>
  <si>
    <t>RETENCION IVA FLETES</t>
  </si>
  <si>
    <t>IMSS TRABAJADOR</t>
  </si>
  <si>
    <t>IMSS PATRON</t>
  </si>
  <si>
    <t>INFONAVIT TRABAJADOR</t>
  </si>
  <si>
    <t>INFONAVIT PATRON</t>
  </si>
  <si>
    <t>RCV TRABAJADOR</t>
  </si>
  <si>
    <t>RCV PATRON</t>
  </si>
  <si>
    <t>IMPUESTO CEDULAR</t>
  </si>
  <si>
    <t>IMPUESTO SOBRE NOMINA</t>
  </si>
  <si>
    <t>IMPUESTOS MUNICIPALES</t>
  </si>
  <si>
    <t>Fondo de Ahorro</t>
  </si>
  <si>
    <t xml:space="preserve">* PARTICIPACIONES, APORTACIONES </t>
  </si>
  <si>
    <t>TRASSF MPAL CAP 1000</t>
  </si>
  <si>
    <t>DERECHO DE USO DE STANDS</t>
  </si>
  <si>
    <t>INGRESOS X ARRENDAMI</t>
  </si>
  <si>
    <t>EXPO CABRA</t>
  </si>
  <si>
    <t xml:space="preserve"> </t>
  </si>
  <si>
    <t xml:space="preserve">3110 00002 </t>
  </si>
  <si>
    <t>PERMANENTEMENTE RESTRINGIDO</t>
  </si>
  <si>
    <t>APOYO DE GOBIERNO DEL ESTADO</t>
  </si>
  <si>
    <t>Ahorro/ Desahorro</t>
  </si>
  <si>
    <t>322000001 REMANENTE 2002,2001</t>
  </si>
  <si>
    <t>322000002 REMANENTE 2003</t>
  </si>
  <si>
    <t>322000003 REMANENTE 2004</t>
  </si>
  <si>
    <t>32200000 4 REMANENTE 2005</t>
  </si>
  <si>
    <t>322000005 REMANENTE 2006</t>
  </si>
  <si>
    <t>322000006 REMANENTE 2007</t>
  </si>
  <si>
    <t>322000007 REMANENTE 2008</t>
  </si>
  <si>
    <t>322000008 REMANENTE 2009</t>
  </si>
  <si>
    <t>322000009 REMANENTE 2010</t>
  </si>
  <si>
    <t>322000010 REMANENTE 2011</t>
  </si>
  <si>
    <t>322000011 REMANENTE 2012</t>
  </si>
  <si>
    <t>322000012 REMANENTE 2013</t>
  </si>
  <si>
    <t>322000013 REMANENTE 2014</t>
  </si>
  <si>
    <t>322000015 RESULTADO DEL EJERCICIO 2015</t>
  </si>
  <si>
    <t xml:space="preserve">32200000 4 </t>
  </si>
  <si>
    <t>BANAMEX 7298822</t>
  </si>
  <si>
    <t>BANAMEX 100</t>
  </si>
  <si>
    <t>BANAMEX 7546635</t>
  </si>
  <si>
    <t>IXE 25045518</t>
  </si>
  <si>
    <t>BANAMEX 4778670</t>
  </si>
  <si>
    <t>5111 01131</t>
  </si>
  <si>
    <t>Sueldos Base</t>
  </si>
  <si>
    <t>Honorarios asimilados</t>
  </si>
  <si>
    <t>Gratificación de fin de año</t>
  </si>
  <si>
    <t>Aportaciones IMSS</t>
  </si>
  <si>
    <t>Ahorro para el retiro</t>
  </si>
  <si>
    <t>Cuotas para el fondo de ahorro</t>
  </si>
  <si>
    <t>Materiales y útiles de oficina</t>
  </si>
  <si>
    <t>Material de limpieza</t>
  </si>
  <si>
    <t>Combus p Serv pub</t>
  </si>
  <si>
    <t>Servicio de energía eléctrica</t>
  </si>
  <si>
    <t>Servicio telefonía tradicional</t>
  </si>
  <si>
    <t>Servicios de vigilancia</t>
  </si>
  <si>
    <t>Cons y mantto Inm</t>
  </si>
  <si>
    <t>Mantto Vehíc</t>
  </si>
  <si>
    <t>Difusión Activ Gub</t>
  </si>
  <si>
    <t>Gto Orden Social</t>
  </si>
  <si>
    <t>Gastos de representación</t>
  </si>
  <si>
    <t>Otros impuestos y derechos</t>
  </si>
  <si>
    <t>Impuesto sobre nóminas</t>
  </si>
  <si>
    <t>CONVENIOS ESTATALES</t>
  </si>
  <si>
    <t>Otros Arrendamientos</t>
  </si>
  <si>
    <t>Pasajes aéreos Nac</t>
  </si>
  <si>
    <t>Prod Alim Animales</t>
  </si>
  <si>
    <t>Ref Eq Cómputo</t>
  </si>
  <si>
    <t>Serv Financieros</t>
  </si>
  <si>
    <t>Fletes y maniobras</t>
  </si>
  <si>
    <t>Promoción Vta Biene</t>
  </si>
  <si>
    <t>51 1401342</t>
  </si>
  <si>
    <t>51 1401413</t>
  </si>
  <si>
    <t>Maty útiles impresi</t>
  </si>
  <si>
    <t>Combus p maquinaria</t>
  </si>
  <si>
    <t>Servicio postal</t>
  </si>
  <si>
    <t>Serv Profesionales</t>
  </si>
  <si>
    <t>Otros servicios de información</t>
  </si>
  <si>
    <t>Viáticos nacionales</t>
  </si>
  <si>
    <t>Prima Vacacional</t>
  </si>
  <si>
    <t>Equipos menores de oficina</t>
  </si>
  <si>
    <t>Seguro de bienes patrimoniales</t>
  </si>
  <si>
    <t>Instal Maqy otros</t>
  </si>
  <si>
    <t>TRASSF MPAL CAP 3000</t>
  </si>
  <si>
    <t>CONVENIOS FEDERALES</t>
  </si>
  <si>
    <t>Liquid por indem</t>
  </si>
  <si>
    <t>Serv Jardinería</t>
  </si>
  <si>
    <t>Otros Serv Traslado</t>
  </si>
  <si>
    <t>Gto Oficina SP</t>
  </si>
  <si>
    <t>Anticipos de Nómina</t>
  </si>
  <si>
    <t>Otras ctas por pagar CP</t>
  </si>
  <si>
    <t>IVA CAUSADO</t>
  </si>
  <si>
    <t>IVA POR CAUSAR</t>
  </si>
  <si>
    <t>Compensaciones por servicios</t>
  </si>
  <si>
    <t>Penas multas acc</t>
  </si>
  <si>
    <t>HON ASIMIL X PAGAR</t>
  </si>
  <si>
    <t>PASIVOS CAP. 1000 16</t>
  </si>
  <si>
    <t>Prove edores por pagar CP</t>
  </si>
  <si>
    <t>PASIVOS CAP. 2000 16</t>
  </si>
  <si>
    <t>PASIVOS CAP. 3000 16</t>
  </si>
  <si>
    <t>IVA POR PAGAR</t>
  </si>
  <si>
    <t>CONVENIOS MUNICIPALES</t>
  </si>
  <si>
    <t>PATROCINIOS</t>
  </si>
  <si>
    <t>TAQUILLA TEATRO DEL PUEBLO</t>
  </si>
  <si>
    <t>TAQUILLA ENTRADA GENERAL</t>
  </si>
  <si>
    <t>ESTACIONAMIENTO GENERAL</t>
  </si>
  <si>
    <t>Aportaciones INFO NAVIT</t>
  </si>
  <si>
    <t>Prod Alim en instal</t>
  </si>
  <si>
    <t>Contra tación de otros servicios</t>
  </si>
  <si>
    <t>Servicios legales</t>
  </si>
  <si>
    <t>Serv de recaudación</t>
  </si>
  <si>
    <t>Instal Mobil Adm</t>
  </si>
  <si>
    <t>Serv Limpieza</t>
  </si>
  <si>
    <t>Amort Software</t>
  </si>
  <si>
    <t>3110 00001</t>
  </si>
  <si>
    <t>PATRIMONIO INICIAL</t>
  </si>
  <si>
    <t>BAJA AF</t>
  </si>
  <si>
    <t>* 1241</t>
  </si>
  <si>
    <t xml:space="preserve">Mobiliario y Eq. de Admon. </t>
  </si>
  <si>
    <t>Muebles de oficina</t>
  </si>
  <si>
    <t xml:space="preserve">* 1242 </t>
  </si>
  <si>
    <t xml:space="preserve">Mobiliario y Eq. Educ. y Rec. </t>
  </si>
  <si>
    <t xml:space="preserve">* 1244 </t>
  </si>
  <si>
    <t xml:space="preserve">Equipo de Transporte </t>
  </si>
  <si>
    <t>Automóviles y camio nes</t>
  </si>
  <si>
    <t xml:space="preserve">* 1245 </t>
  </si>
  <si>
    <t xml:space="preserve">Equipo de Defensa y Seguridad </t>
  </si>
  <si>
    <t>* 1246</t>
  </si>
  <si>
    <t xml:space="preserve">Maquinaria, otros Eq. y Herr. </t>
  </si>
  <si>
    <t xml:space="preserve">12 4695691 </t>
  </si>
  <si>
    <t xml:space="preserve">* 1251 </t>
  </si>
  <si>
    <t xml:space="preserve">Software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</si>
</sst>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Garamon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51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9" tint="0.5999900102615356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9">
    <xf numFmtId="0" fontId="0" fillId="0" borderId="0" xfId="0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43" fontId="49" fillId="0" borderId="0" xfId="49" applyFont="1" applyAlignment="1">
      <alignment/>
    </xf>
    <xf numFmtId="4" fontId="49" fillId="0" borderId="0" xfId="49" applyNumberFormat="1" applyFont="1" applyAlignment="1">
      <alignment/>
    </xf>
    <xf numFmtId="0" fontId="50" fillId="0" borderId="0" xfId="0" applyFont="1" applyAlignment="1">
      <alignment/>
    </xf>
    <xf numFmtId="4" fontId="49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Fill="1" applyAlignment="1">
      <alignment/>
    </xf>
    <xf numFmtId="4" fontId="49" fillId="0" borderId="0" xfId="0" applyNumberFormat="1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48" fillId="0" borderId="0" xfId="0" applyNumberFormat="1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center" vertical="center" wrapText="1"/>
    </xf>
    <xf numFmtId="4" fontId="50" fillId="0" borderId="0" xfId="0" applyNumberFormat="1" applyFont="1" applyAlignment="1">
      <alignment/>
    </xf>
    <xf numFmtId="4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49" fillId="0" borderId="0" xfId="0" applyFont="1" applyBorder="1" applyAlignment="1">
      <alignment/>
    </xf>
    <xf numFmtId="4" fontId="49" fillId="0" borderId="0" xfId="0" applyNumberFormat="1" applyFont="1" applyBorder="1" applyAlignment="1">
      <alignment/>
    </xf>
    <xf numFmtId="4" fontId="49" fillId="0" borderId="0" xfId="0" applyNumberFormat="1" applyFont="1" applyAlignment="1">
      <alignment horizontal="left" vertical="center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49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49" fillId="0" borderId="10" xfId="0" applyFont="1" applyBorder="1" applyAlignment="1">
      <alignment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2" fillId="0" borderId="0" xfId="53" applyNumberFormat="1" applyFont="1" applyFill="1" applyBorder="1" applyAlignment="1">
      <alignment horizontal="left" vertical="top"/>
      <protection/>
    </xf>
    <xf numFmtId="0" fontId="2" fillId="0" borderId="0" xfId="53" applyFont="1" applyFill="1" applyBorder="1" applyAlignment="1">
      <alignment horizontal="left" vertical="top"/>
      <protection/>
    </xf>
    <xf numFmtId="4" fontId="2" fillId="0" borderId="11" xfId="53" applyNumberFormat="1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48" fillId="0" borderId="0" xfId="0" applyFont="1" applyFill="1" applyBorder="1" applyAlignment="1">
      <alignment horizontal="left" vertical="center" wrapText="1"/>
    </xf>
    <xf numFmtId="4" fontId="48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4" fontId="49" fillId="0" borderId="0" xfId="0" applyNumberFormat="1" applyFont="1" applyAlignment="1">
      <alignment horizontal="center"/>
    </xf>
    <xf numFmtId="4" fontId="51" fillId="0" borderId="0" xfId="53" applyNumberFormat="1" applyFont="1" applyFill="1" applyBorder="1" applyAlignment="1">
      <alignment horizontal="left" vertical="top"/>
      <protection/>
    </xf>
    <xf numFmtId="0" fontId="48" fillId="0" borderId="0" xfId="0" applyFont="1" applyBorder="1" applyAlignment="1">
      <alignment/>
    </xf>
    <xf numFmtId="4" fontId="49" fillId="0" borderId="0" xfId="49" applyNumberFormat="1" applyFont="1" applyBorder="1" applyAlignment="1">
      <alignment/>
    </xf>
    <xf numFmtId="4" fontId="49" fillId="0" borderId="0" xfId="49" applyNumberFormat="1" applyFont="1" applyBorder="1" applyAlignment="1">
      <alignment vertical="center"/>
    </xf>
    <xf numFmtId="0" fontId="48" fillId="0" borderId="13" xfId="0" applyFont="1" applyBorder="1" applyAlignment="1">
      <alignment/>
    </xf>
    <xf numFmtId="4" fontId="48" fillId="0" borderId="13" xfId="0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15" fontId="4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49" fillId="0" borderId="0" xfId="0" applyNumberFormat="1" applyFont="1" applyFill="1" applyAlignment="1">
      <alignment/>
    </xf>
    <xf numFmtId="0" fontId="48" fillId="0" borderId="0" xfId="0" applyFont="1" applyBorder="1" applyAlignment="1">
      <alignment/>
    </xf>
    <xf numFmtId="49" fontId="49" fillId="0" borderId="10" xfId="0" applyNumberFormat="1" applyFont="1" applyBorder="1" applyAlignment="1">
      <alignment/>
    </xf>
    <xf numFmtId="4" fontId="49" fillId="0" borderId="14" xfId="49" applyNumberFormat="1" applyFont="1" applyBorder="1" applyAlignment="1">
      <alignment/>
    </xf>
    <xf numFmtId="10" fontId="49" fillId="0" borderId="0" xfId="49" applyNumberFormat="1" applyFont="1" applyBorder="1" applyAlignment="1">
      <alignment/>
    </xf>
    <xf numFmtId="2" fontId="49" fillId="0" borderId="0" xfId="49" applyNumberFormat="1" applyFont="1" applyBorder="1" applyAlignment="1">
      <alignment/>
    </xf>
    <xf numFmtId="10" fontId="49" fillId="0" borderId="0" xfId="0" applyNumberFormat="1" applyFont="1" applyBorder="1" applyAlignment="1">
      <alignment/>
    </xf>
    <xf numFmtId="10" fontId="48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4" fontId="49" fillId="0" borderId="0" xfId="49" applyNumberFormat="1" applyFont="1" applyFill="1" applyBorder="1" applyAlignment="1">
      <alignment/>
    </xf>
    <xf numFmtId="4" fontId="2" fillId="0" borderId="13" xfId="49" applyNumberFormat="1" applyFont="1" applyFill="1" applyBorder="1" applyAlignment="1">
      <alignment horizontal="center" vertical="top" wrapText="1"/>
    </xf>
    <xf numFmtId="4" fontId="49" fillId="0" borderId="0" xfId="49" applyNumberFormat="1" applyFont="1" applyBorder="1" applyAlignment="1">
      <alignment/>
    </xf>
    <xf numFmtId="10" fontId="50" fillId="0" borderId="0" xfId="0" applyNumberFormat="1" applyFont="1" applyAlignment="1">
      <alignment/>
    </xf>
    <xf numFmtId="10" fontId="49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53" fillId="0" borderId="15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4" fontId="49" fillId="0" borderId="16" xfId="0" applyNumberFormat="1" applyFont="1" applyFill="1" applyBorder="1" applyAlignment="1">
      <alignment horizontal="right"/>
    </xf>
    <xf numFmtId="10" fontId="49" fillId="0" borderId="15" xfId="0" applyNumberFormat="1" applyFont="1" applyFill="1" applyBorder="1" applyAlignment="1">
      <alignment horizontal="right"/>
    </xf>
    <xf numFmtId="0" fontId="54" fillId="33" borderId="15" xfId="0" applyFont="1" applyFill="1" applyBorder="1" applyAlignment="1">
      <alignment wrapText="1"/>
    </xf>
    <xf numFmtId="4" fontId="48" fillId="33" borderId="16" xfId="0" applyNumberFormat="1" applyFont="1" applyFill="1" applyBorder="1" applyAlignment="1">
      <alignment horizontal="right"/>
    </xf>
    <xf numFmtId="4" fontId="49" fillId="0" borderId="0" xfId="49" applyNumberFormat="1" applyFont="1" applyAlignment="1">
      <alignment/>
    </xf>
    <xf numFmtId="10" fontId="49" fillId="0" borderId="0" xfId="0" applyNumberFormat="1" applyFont="1" applyAlignment="1">
      <alignment/>
    </xf>
    <xf numFmtId="4" fontId="49" fillId="0" borderId="10" xfId="0" applyNumberFormat="1" applyFont="1" applyFill="1" applyBorder="1" applyAlignment="1">
      <alignment wrapText="1"/>
    </xf>
    <xf numFmtId="4" fontId="49" fillId="0" borderId="10" xfId="49" applyNumberFormat="1" applyFont="1" applyBorder="1" applyAlignment="1">
      <alignment wrapText="1"/>
    </xf>
    <xf numFmtId="4" fontId="49" fillId="0" borderId="14" xfId="49" applyNumberFormat="1" applyFont="1" applyBorder="1" applyAlignment="1">
      <alignment wrapText="1"/>
    </xf>
    <xf numFmtId="4" fontId="49" fillId="0" borderId="10" xfId="57" applyNumberFormat="1" applyFont="1" applyFill="1" applyBorder="1" applyAlignment="1">
      <alignment wrapText="1"/>
      <protection/>
    </xf>
    <xf numFmtId="4" fontId="49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43" fontId="49" fillId="0" borderId="10" xfId="49" applyFont="1" applyBorder="1" applyAlignment="1">
      <alignment wrapText="1"/>
    </xf>
    <xf numFmtId="4" fontId="49" fillId="0" borderId="17" xfId="0" applyNumberFormat="1" applyFont="1" applyFill="1" applyBorder="1" applyAlignment="1">
      <alignment wrapText="1"/>
    </xf>
    <xf numFmtId="49" fontId="49" fillId="0" borderId="15" xfId="0" applyNumberFormat="1" applyFont="1" applyFill="1" applyBorder="1" applyAlignment="1">
      <alignment wrapText="1"/>
    </xf>
    <xf numFmtId="0" fontId="48" fillId="0" borderId="15" xfId="0" applyFont="1" applyFill="1" applyBorder="1" applyAlignment="1">
      <alignment wrapText="1"/>
    </xf>
    <xf numFmtId="0" fontId="48" fillId="0" borderId="0" xfId="0" applyFont="1" applyFill="1" applyBorder="1" applyAlignment="1">
      <alignment horizontal="left" wrapText="1"/>
    </xf>
    <xf numFmtId="0" fontId="49" fillId="0" borderId="0" xfId="0" applyFont="1" applyAlignment="1">
      <alignment/>
    </xf>
    <xf numFmtId="49" fontId="49" fillId="0" borderId="10" xfId="0" applyNumberFormat="1" applyFont="1" applyFill="1" applyBorder="1" applyAlignment="1">
      <alignment wrapText="1"/>
    </xf>
    <xf numFmtId="49" fontId="49" fillId="0" borderId="17" xfId="0" applyNumberFormat="1" applyFont="1" applyFill="1" applyBorder="1" applyAlignment="1">
      <alignment wrapText="1"/>
    </xf>
    <xf numFmtId="4" fontId="49" fillId="0" borderId="0" xfId="0" applyNumberFormat="1" applyFont="1" applyAlignment="1">
      <alignment/>
    </xf>
    <xf numFmtId="4" fontId="49" fillId="0" borderId="15" xfId="0" applyNumberFormat="1" applyFont="1" applyFill="1" applyBorder="1" applyAlignment="1">
      <alignment wrapText="1"/>
    </xf>
    <xf numFmtId="49" fontId="49" fillId="0" borderId="18" xfId="0" applyNumberFormat="1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49" fillId="0" borderId="15" xfId="0" applyFont="1" applyFill="1" applyBorder="1" applyAlignment="1">
      <alignment wrapText="1"/>
    </xf>
    <xf numFmtId="0" fontId="49" fillId="0" borderId="10" xfId="0" applyFont="1" applyFill="1" applyBorder="1" applyAlignment="1" quotePrefix="1">
      <alignment wrapText="1"/>
    </xf>
    <xf numFmtId="4" fontId="49" fillId="0" borderId="10" xfId="0" applyNumberFormat="1" applyFont="1" applyBorder="1" applyAlignment="1">
      <alignment/>
    </xf>
    <xf numFmtId="0" fontId="49" fillId="0" borderId="15" xfId="0" applyFont="1" applyBorder="1" applyAlignment="1">
      <alignment/>
    </xf>
    <xf numFmtId="4" fontId="49" fillId="0" borderId="15" xfId="49" applyNumberFormat="1" applyFont="1" applyBorder="1" applyAlignment="1">
      <alignment/>
    </xf>
    <xf numFmtId="0" fontId="49" fillId="0" borderId="19" xfId="0" applyFont="1" applyBorder="1" applyAlignment="1">
      <alignment/>
    </xf>
    <xf numFmtId="4" fontId="49" fillId="0" borderId="10" xfId="49" applyNumberFormat="1" applyFont="1" applyFill="1" applyBorder="1" applyAlignment="1">
      <alignment wrapText="1"/>
    </xf>
    <xf numFmtId="49" fontId="49" fillId="0" borderId="20" xfId="0" applyNumberFormat="1" applyFont="1" applyFill="1" applyBorder="1" applyAlignment="1">
      <alignment wrapText="1"/>
    </xf>
    <xf numFmtId="49" fontId="49" fillId="0" borderId="21" xfId="0" applyNumberFormat="1" applyFont="1" applyFill="1" applyBorder="1" applyAlignment="1">
      <alignment wrapText="1"/>
    </xf>
    <xf numFmtId="4" fontId="49" fillId="0" borderId="20" xfId="49" applyNumberFormat="1" applyFont="1" applyFill="1" applyBorder="1" applyAlignment="1">
      <alignment wrapText="1"/>
    </xf>
    <xf numFmtId="49" fontId="49" fillId="0" borderId="14" xfId="0" applyNumberFormat="1" applyFont="1" applyFill="1" applyBorder="1" applyAlignment="1">
      <alignment wrapText="1"/>
    </xf>
    <xf numFmtId="10" fontId="49" fillId="0" borderId="17" xfId="60" applyNumberFormat="1" applyFont="1" applyFill="1" applyBorder="1" applyAlignment="1">
      <alignment wrapText="1"/>
    </xf>
    <xf numFmtId="10" fontId="49" fillId="0" borderId="10" xfId="60" applyNumberFormat="1" applyFont="1" applyFill="1" applyBorder="1" applyAlignment="1">
      <alignment wrapText="1"/>
    </xf>
    <xf numFmtId="4" fontId="48" fillId="0" borderId="15" xfId="0" applyNumberFormat="1" applyFont="1" applyFill="1" applyBorder="1" applyAlignment="1">
      <alignment wrapText="1"/>
    </xf>
    <xf numFmtId="10" fontId="48" fillId="33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wrapText="1"/>
    </xf>
    <xf numFmtId="0" fontId="49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 indent="1"/>
    </xf>
    <xf numFmtId="0" fontId="53" fillId="0" borderId="10" xfId="0" applyFont="1" applyFill="1" applyBorder="1" applyAlignment="1">
      <alignment horizontal="left" vertical="center" indent="1"/>
    </xf>
    <xf numFmtId="4" fontId="48" fillId="0" borderId="10" xfId="0" applyNumberFormat="1" applyFont="1" applyFill="1" applyBorder="1" applyAlignment="1">
      <alignment horizontal="right"/>
    </xf>
    <xf numFmtId="4" fontId="53" fillId="0" borderId="10" xfId="0" applyNumberFormat="1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vertical="center"/>
    </xf>
    <xf numFmtId="0" fontId="53" fillId="0" borderId="12" xfId="0" applyFont="1" applyFill="1" applyBorder="1" applyAlignment="1">
      <alignment horizontal="left" vertical="center" wrapText="1" indent="1"/>
    </xf>
    <xf numFmtId="0" fontId="53" fillId="0" borderId="14" xfId="0" applyFont="1" applyFill="1" applyBorder="1" applyAlignment="1">
      <alignment horizontal="left" vertical="center" indent="1"/>
    </xf>
    <xf numFmtId="0" fontId="49" fillId="0" borderId="10" xfId="0" applyFont="1" applyBorder="1" applyAlignment="1">
      <alignment horizontal="center"/>
    </xf>
    <xf numFmtId="0" fontId="55" fillId="0" borderId="26" xfId="54" applyFont="1" applyBorder="1" applyAlignment="1" applyProtection="1">
      <alignment horizontal="center" vertical="top"/>
      <protection hidden="1"/>
    </xf>
    <xf numFmtId="0" fontId="55" fillId="0" borderId="10" xfId="54" applyFont="1" applyBorder="1" applyAlignment="1" applyProtection="1">
      <alignment horizontal="center" vertical="top"/>
      <protection hidden="1"/>
    </xf>
    <xf numFmtId="0" fontId="2" fillId="0" borderId="25" xfId="0" applyFont="1" applyFill="1" applyBorder="1" applyAlignment="1">
      <alignment horizontal="left" indent="1"/>
    </xf>
    <xf numFmtId="0" fontId="49" fillId="0" borderId="10" xfId="0" applyFont="1" applyFill="1" applyBorder="1" applyAlignment="1">
      <alignment horizontal="center"/>
    </xf>
    <xf numFmtId="0" fontId="50" fillId="0" borderId="10" xfId="54" applyFont="1" applyBorder="1" applyAlignment="1" applyProtection="1">
      <alignment horizontal="center" vertical="top"/>
      <protection hidden="1"/>
    </xf>
    <xf numFmtId="0" fontId="49" fillId="0" borderId="10" xfId="0" applyFont="1" applyFill="1" applyBorder="1" applyAlignment="1" quotePrefix="1">
      <alignment horizontal="center"/>
    </xf>
    <xf numFmtId="0" fontId="2" fillId="0" borderId="27" xfId="53" applyFont="1" applyFill="1" applyBorder="1" applyAlignment="1">
      <alignment horizontal="center" vertical="top" wrapText="1"/>
      <protection/>
    </xf>
    <xf numFmtId="0" fontId="2" fillId="0" borderId="28" xfId="53" applyFont="1" applyFill="1" applyBorder="1" applyAlignment="1">
      <alignment horizontal="left" vertical="top" wrapText="1"/>
      <protection/>
    </xf>
    <xf numFmtId="0" fontId="49" fillId="0" borderId="0" xfId="0" applyFont="1" applyFill="1" applyBorder="1" applyAlignment="1">
      <alignment wrapText="1"/>
    </xf>
    <xf numFmtId="0" fontId="48" fillId="0" borderId="12" xfId="0" applyFont="1" applyBorder="1" applyAlignment="1">
      <alignment/>
    </xf>
    <xf numFmtId="0" fontId="49" fillId="0" borderId="12" xfId="0" applyFont="1" applyBorder="1" applyAlignment="1">
      <alignment/>
    </xf>
    <xf numFmtId="4" fontId="49" fillId="0" borderId="12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 vertical="center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15" fontId="3" fillId="0" borderId="10" xfId="0" applyNumberFormat="1" applyFont="1" applyBorder="1" applyAlignment="1" applyProtection="1">
      <alignment/>
      <protection locked="0"/>
    </xf>
    <xf numFmtId="0" fontId="2" fillId="0" borderId="10" xfId="54" applyNumberFormat="1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 wrapText="1"/>
      <protection/>
    </xf>
    <xf numFmtId="4" fontId="49" fillId="0" borderId="10" xfId="0" applyNumberFormat="1" applyFont="1" applyFill="1" applyBorder="1" applyAlignment="1">
      <alignment horizontal="right"/>
    </xf>
    <xf numFmtId="4" fontId="49" fillId="0" borderId="29" xfId="0" applyNumberFormat="1" applyFont="1" applyFill="1" applyBorder="1" applyAlignment="1">
      <alignment horizontal="right"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3" fillId="0" borderId="30" xfId="54" applyNumberFormat="1" applyFont="1" applyFill="1" applyBorder="1" applyAlignment="1">
      <alignment horizontal="center" vertical="top"/>
      <protection/>
    </xf>
    <xf numFmtId="0" fontId="3" fillId="0" borderId="30" xfId="54" applyFont="1" applyBorder="1" applyAlignment="1">
      <alignment vertical="top" wrapText="1"/>
      <protection/>
    </xf>
    <xf numFmtId="4" fontId="49" fillId="0" borderId="30" xfId="0" applyNumberFormat="1" applyFont="1" applyFill="1" applyBorder="1" applyAlignment="1">
      <alignment horizontal="right"/>
    </xf>
    <xf numFmtId="4" fontId="49" fillId="0" borderId="31" xfId="0" applyNumberFormat="1" applyFont="1" applyFill="1" applyBorder="1" applyAlignment="1">
      <alignment horizontal="right"/>
    </xf>
    <xf numFmtId="4" fontId="56" fillId="21" borderId="15" xfId="0" applyNumberFormat="1" applyFont="1" applyFill="1" applyBorder="1" applyAlignment="1">
      <alignment horizontal="right" wrapText="1"/>
    </xf>
    <xf numFmtId="4" fontId="56" fillId="0" borderId="15" xfId="0" applyNumberFormat="1" applyFont="1" applyBorder="1" applyAlignment="1">
      <alignment horizontal="right" wrapText="1"/>
    </xf>
    <xf numFmtId="4" fontId="0" fillId="21" borderId="15" xfId="0" applyNumberFormat="1" applyFill="1" applyBorder="1" applyAlignment="1">
      <alignment horizontal="right" wrapText="1"/>
    </xf>
    <xf numFmtId="0" fontId="56" fillId="21" borderId="15" xfId="0" applyFont="1" applyFill="1" applyBorder="1" applyAlignment="1">
      <alignment horizontal="right" wrapText="1"/>
    </xf>
    <xf numFmtId="0" fontId="47" fillId="0" borderId="15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right" wrapText="1"/>
    </xf>
    <xf numFmtId="4" fontId="56" fillId="21" borderId="15" xfId="0" applyNumberFormat="1" applyFont="1" applyFill="1" applyBorder="1" applyAlignment="1">
      <alignment wrapText="1"/>
    </xf>
    <xf numFmtId="4" fontId="0" fillId="0" borderId="32" xfId="0" applyNumberFormat="1" applyBorder="1" applyAlignment="1">
      <alignment/>
    </xf>
    <xf numFmtId="0" fontId="47" fillId="0" borderId="15" xfId="0" applyFont="1" applyBorder="1" applyAlignment="1">
      <alignment vertical="center" wrapText="1"/>
    </xf>
    <xf numFmtId="4" fontId="56" fillId="21" borderId="17" xfId="0" applyNumberFormat="1" applyFont="1" applyFill="1" applyBorder="1" applyAlignment="1">
      <alignment horizontal="right" wrapText="1"/>
    </xf>
    <xf numFmtId="4" fontId="56" fillId="21" borderId="0" xfId="0" applyNumberFormat="1" applyFont="1" applyFill="1" applyBorder="1" applyAlignment="1">
      <alignment horizontal="right" wrapText="1"/>
    </xf>
    <xf numFmtId="0" fontId="47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wrapText="1"/>
    </xf>
    <xf numFmtId="0" fontId="55" fillId="34" borderId="33" xfId="0" applyFont="1" applyFill="1" applyBorder="1" applyAlignment="1">
      <alignment horizontal="center" vertical="center" wrapText="1"/>
    </xf>
    <xf numFmtId="0" fontId="55" fillId="34" borderId="34" xfId="0" applyFont="1" applyFill="1" applyBorder="1" applyAlignment="1">
      <alignment horizontal="center" vertical="center"/>
    </xf>
    <xf numFmtId="0" fontId="55" fillId="34" borderId="10" xfId="53" applyFont="1" applyFill="1" applyBorder="1" applyAlignment="1">
      <alignment horizontal="left" vertical="top"/>
      <protection/>
    </xf>
    <xf numFmtId="0" fontId="55" fillId="34" borderId="10" xfId="53" applyFont="1" applyFill="1" applyBorder="1" applyAlignment="1">
      <alignment horizontal="left" vertical="top" wrapText="1"/>
      <protection/>
    </xf>
    <xf numFmtId="4" fontId="55" fillId="0" borderId="0" xfId="0" applyNumberFormat="1" applyFont="1" applyAlignment="1">
      <alignment/>
    </xf>
    <xf numFmtId="0" fontId="55" fillId="34" borderId="10" xfId="53" applyFont="1" applyFill="1" applyBorder="1" applyAlignment="1">
      <alignment horizontal="center" vertical="top" wrapText="1"/>
      <protection/>
    </xf>
    <xf numFmtId="0" fontId="55" fillId="0" borderId="0" xfId="0" applyFont="1" applyAlignment="1">
      <alignment horizontal="center"/>
    </xf>
    <xf numFmtId="4" fontId="55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55" fillId="34" borderId="10" xfId="54" applyFont="1" applyFill="1" applyBorder="1" applyAlignment="1">
      <alignment horizontal="center" vertical="center" wrapText="1"/>
      <protection/>
    </xf>
    <xf numFmtId="0" fontId="55" fillId="34" borderId="10" xfId="0" applyFont="1" applyFill="1" applyBorder="1" applyAlignment="1">
      <alignment horizontal="center" vertical="center"/>
    </xf>
    <xf numFmtId="4" fontId="55" fillId="34" borderId="10" xfId="49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wrapText="1"/>
    </xf>
    <xf numFmtId="4" fontId="50" fillId="0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0" fontId="55" fillId="0" borderId="10" xfId="0" applyFont="1" applyFill="1" applyBorder="1" applyAlignment="1">
      <alignment wrapText="1"/>
    </xf>
    <xf numFmtId="4" fontId="55" fillId="0" borderId="10" xfId="0" applyNumberFormat="1" applyFont="1" applyFill="1" applyBorder="1" applyAlignment="1">
      <alignment wrapText="1"/>
    </xf>
    <xf numFmtId="0" fontId="55" fillId="34" borderId="10" xfId="0" applyFont="1" applyFill="1" applyBorder="1" applyAlignment="1">
      <alignment horizontal="left" wrapText="1"/>
    </xf>
    <xf numFmtId="4" fontId="55" fillId="34" borderId="10" xfId="0" applyNumberFormat="1" applyFont="1" applyFill="1" applyBorder="1" applyAlignment="1">
      <alignment horizontal="right" wrapText="1"/>
    </xf>
    <xf numFmtId="4" fontId="55" fillId="34" borderId="10" xfId="0" applyNumberFormat="1" applyFont="1" applyFill="1" applyBorder="1" applyAlignment="1">
      <alignment wrapText="1"/>
    </xf>
    <xf numFmtId="0" fontId="50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4" fontId="55" fillId="0" borderId="0" xfId="53" applyNumberFormat="1" applyFont="1" applyFill="1" applyBorder="1" applyAlignment="1">
      <alignment horizontal="left" vertical="top" wrapText="1"/>
      <protection/>
    </xf>
    <xf numFmtId="0" fontId="50" fillId="0" borderId="0" xfId="49" applyNumberFormat="1" applyFont="1" applyFill="1" applyAlignment="1">
      <alignment/>
    </xf>
    <xf numFmtId="43" fontId="50" fillId="0" borderId="0" xfId="49" applyFont="1" applyAlignment="1">
      <alignment/>
    </xf>
    <xf numFmtId="4" fontId="50" fillId="0" borderId="0" xfId="49" applyNumberFormat="1" applyFont="1" applyAlignment="1">
      <alignment/>
    </xf>
    <xf numFmtId="4" fontId="55" fillId="0" borderId="0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wrapText="1"/>
    </xf>
    <xf numFmtId="49" fontId="50" fillId="0" borderId="17" xfId="0" applyNumberFormat="1" applyFont="1" applyFill="1" applyBorder="1" applyAlignment="1">
      <alignment wrapText="1"/>
    </xf>
    <xf numFmtId="4" fontId="50" fillId="0" borderId="17" xfId="0" applyNumberFormat="1" applyFont="1" applyFill="1" applyBorder="1" applyAlignment="1">
      <alignment wrapText="1"/>
    </xf>
    <xf numFmtId="4" fontId="50" fillId="0" borderId="0" xfId="0" applyNumberFormat="1" applyFont="1" applyFill="1" applyBorder="1" applyAlignment="1">
      <alignment horizontal="right" wrapText="1"/>
    </xf>
    <xf numFmtId="0" fontId="55" fillId="34" borderId="15" xfId="0" applyFont="1" applyFill="1" applyBorder="1" applyAlignment="1">
      <alignment horizontal="left" wrapText="1"/>
    </xf>
    <xf numFmtId="4" fontId="55" fillId="34" borderId="17" xfId="0" applyNumberFormat="1" applyFont="1" applyFill="1" applyBorder="1" applyAlignment="1">
      <alignment horizontal="right" wrapText="1"/>
    </xf>
    <xf numFmtId="4" fontId="55" fillId="34" borderId="35" xfId="0" applyNumberFormat="1" applyFont="1" applyFill="1" applyBorder="1" applyAlignment="1">
      <alignment wrapText="1"/>
    </xf>
    <xf numFmtId="4" fontId="55" fillId="0" borderId="0" xfId="0" applyNumberFormat="1" applyFont="1" applyFill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55" fillId="34" borderId="17" xfId="0" applyNumberFormat="1" applyFont="1" applyFill="1" applyBorder="1" applyAlignment="1">
      <alignment wrapText="1"/>
    </xf>
    <xf numFmtId="0" fontId="55" fillId="34" borderId="35" xfId="0" applyFont="1" applyFill="1" applyBorder="1" applyAlignment="1">
      <alignment horizontal="left" wrapText="1"/>
    </xf>
    <xf numFmtId="4" fontId="55" fillId="34" borderId="36" xfId="0" applyNumberFormat="1" applyFont="1" applyFill="1" applyBorder="1" applyAlignment="1">
      <alignment horizontal="right" wrapText="1"/>
    </xf>
    <xf numFmtId="4" fontId="55" fillId="34" borderId="36" xfId="0" applyNumberFormat="1" applyFont="1" applyFill="1" applyBorder="1" applyAlignment="1">
      <alignment wrapText="1"/>
    </xf>
    <xf numFmtId="4" fontId="55" fillId="34" borderId="20" xfId="0" applyNumberFormat="1" applyFont="1" applyFill="1" applyBorder="1" applyAlignment="1">
      <alignment horizontal="right" wrapText="1"/>
    </xf>
    <xf numFmtId="0" fontId="55" fillId="34" borderId="10" xfId="53" applyFont="1" applyFill="1" applyBorder="1" applyAlignment="1">
      <alignment horizontal="left" vertical="center"/>
      <protection/>
    </xf>
    <xf numFmtId="4" fontId="55" fillId="0" borderId="0" xfId="49" applyNumberFormat="1" applyFont="1" applyAlignment="1">
      <alignment vertical="center"/>
    </xf>
    <xf numFmtId="0" fontId="55" fillId="34" borderId="15" xfId="49" applyNumberFormat="1" applyFont="1" applyFill="1" applyBorder="1" applyAlignment="1">
      <alignment horizontal="center" vertical="center" wrapText="1"/>
    </xf>
    <xf numFmtId="4" fontId="55" fillId="34" borderId="15" xfId="49" applyNumberFormat="1" applyFont="1" applyFill="1" applyBorder="1" applyAlignment="1">
      <alignment horizontal="center" vertical="center" wrapText="1"/>
    </xf>
    <xf numFmtId="49" fontId="55" fillId="34" borderId="15" xfId="49" applyNumberFormat="1" applyFont="1" applyFill="1" applyBorder="1" applyAlignment="1">
      <alignment horizontal="center" vertical="center" wrapText="1"/>
    </xf>
    <xf numFmtId="4" fontId="50" fillId="0" borderId="15" xfId="0" applyNumberFormat="1" applyFont="1" applyFill="1" applyBorder="1" applyAlignment="1">
      <alignment wrapText="1"/>
    </xf>
    <xf numFmtId="0" fontId="55" fillId="34" borderId="15" xfId="0" applyFont="1" applyFill="1" applyBorder="1" applyAlignment="1">
      <alignment wrapText="1"/>
    </xf>
    <xf numFmtId="4" fontId="55" fillId="34" borderId="15" xfId="0" applyNumberFormat="1" applyFont="1" applyFill="1" applyBorder="1" applyAlignment="1">
      <alignment wrapText="1"/>
    </xf>
    <xf numFmtId="0" fontId="47" fillId="35" borderId="15" xfId="0" applyFont="1" applyFill="1" applyBorder="1" applyAlignment="1">
      <alignment horizontal="left" vertical="center" wrapText="1"/>
    </xf>
    <xf numFmtId="4" fontId="50" fillId="0" borderId="0" xfId="0" applyNumberFormat="1" applyFont="1" applyAlignment="1">
      <alignment horizontal="left" wrapText="1"/>
    </xf>
    <xf numFmtId="43" fontId="55" fillId="34" borderId="10" xfId="49" applyFont="1" applyFill="1" applyBorder="1" applyAlignment="1">
      <alignment horizontal="center" vertical="top" wrapText="1"/>
    </xf>
    <xf numFmtId="0" fontId="50" fillId="0" borderId="0" xfId="0" applyFont="1" applyAlignment="1">
      <alignment horizontal="left" wrapText="1"/>
    </xf>
    <xf numFmtId="4" fontId="55" fillId="34" borderId="10" xfId="0" applyNumberFormat="1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 quotePrefix="1">
      <alignment horizontal="center" vertical="center"/>
    </xf>
    <xf numFmtId="0" fontId="34" fillId="34" borderId="15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wrapText="1"/>
    </xf>
    <xf numFmtId="4" fontId="55" fillId="34" borderId="10" xfId="53" applyNumberFormat="1" applyFont="1" applyFill="1" applyBorder="1" applyAlignment="1">
      <alignment horizontal="left" vertical="top" wrapText="1"/>
      <protection/>
    </xf>
    <xf numFmtId="4" fontId="56" fillId="35" borderId="15" xfId="0" applyNumberFormat="1" applyFont="1" applyFill="1" applyBorder="1" applyAlignment="1">
      <alignment horizontal="right" wrapText="1"/>
    </xf>
    <xf numFmtId="4" fontId="0" fillId="35" borderId="15" xfId="0" applyNumberFormat="1" applyFill="1" applyBorder="1" applyAlignment="1">
      <alignment horizontal="right" wrapText="1"/>
    </xf>
    <xf numFmtId="0" fontId="48" fillId="35" borderId="15" xfId="0" applyFont="1" applyFill="1" applyBorder="1" applyAlignment="1">
      <alignment wrapText="1"/>
    </xf>
    <xf numFmtId="4" fontId="48" fillId="35" borderId="15" xfId="0" applyNumberFormat="1" applyFont="1" applyFill="1" applyBorder="1" applyAlignment="1">
      <alignment wrapText="1"/>
    </xf>
    <xf numFmtId="4" fontId="48" fillId="35" borderId="10" xfId="0" applyNumberFormat="1" applyFont="1" applyFill="1" applyBorder="1" applyAlignment="1">
      <alignment wrapText="1"/>
    </xf>
    <xf numFmtId="0" fontId="48" fillId="35" borderId="10" xfId="0" applyFont="1" applyFill="1" applyBorder="1" applyAlignment="1">
      <alignment wrapText="1"/>
    </xf>
    <xf numFmtId="0" fontId="48" fillId="35" borderId="35" xfId="0" applyFont="1" applyFill="1" applyBorder="1" applyAlignment="1">
      <alignment wrapText="1"/>
    </xf>
    <xf numFmtId="4" fontId="48" fillId="35" borderId="36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 wrapText="1"/>
    </xf>
    <xf numFmtId="4" fontId="48" fillId="35" borderId="17" xfId="0" applyNumberFormat="1" applyFont="1" applyFill="1" applyBorder="1" applyAlignment="1">
      <alignment wrapText="1"/>
    </xf>
    <xf numFmtId="43" fontId="55" fillId="34" borderId="10" xfId="49" applyFont="1" applyFill="1" applyBorder="1" applyAlignment="1">
      <alignment horizontal="center" vertical="center" wrapText="1"/>
    </xf>
    <xf numFmtId="0" fontId="55" fillId="34" borderId="19" xfId="54" applyFont="1" applyFill="1" applyBorder="1" applyAlignment="1">
      <alignment horizontal="center" vertical="center" wrapText="1"/>
      <protection/>
    </xf>
    <xf numFmtId="43" fontId="55" fillId="0" borderId="0" xfId="49" applyFont="1" applyFill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5" fillId="34" borderId="10" xfId="53" applyFont="1" applyFill="1" applyBorder="1" applyAlignment="1">
      <alignment horizontal="left" vertical="center" wrapText="1"/>
      <protection/>
    </xf>
    <xf numFmtId="4" fontId="55" fillId="34" borderId="15" xfId="54" applyNumberFormat="1" applyFont="1" applyFill="1" applyBorder="1" applyAlignment="1">
      <alignment horizontal="center" vertical="center" wrapText="1"/>
      <protection/>
    </xf>
    <xf numFmtId="4" fontId="55" fillId="34" borderId="37" xfId="49" applyNumberFormat="1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right" wrapText="1"/>
    </xf>
    <xf numFmtId="4" fontId="56" fillId="35" borderId="15" xfId="0" applyNumberFormat="1" applyFont="1" applyFill="1" applyBorder="1" applyAlignment="1">
      <alignment wrapText="1"/>
    </xf>
    <xf numFmtId="0" fontId="47" fillId="35" borderId="15" xfId="0" applyFont="1" applyFill="1" applyBorder="1" applyAlignment="1">
      <alignment horizontal="center" vertical="center" wrapText="1"/>
    </xf>
    <xf numFmtId="43" fontId="56" fillId="35" borderId="15" xfId="47" applyFont="1" applyFill="1" applyBorder="1" applyAlignment="1">
      <alignment horizontal="right" wrapText="1"/>
    </xf>
    <xf numFmtId="43" fontId="49" fillId="0" borderId="10" xfId="47" applyFont="1" applyFill="1" applyBorder="1" applyAlignment="1">
      <alignment wrapText="1"/>
    </xf>
    <xf numFmtId="43" fontId="55" fillId="34" borderId="10" xfId="47" applyFont="1" applyFill="1" applyBorder="1" applyAlignment="1">
      <alignment wrapText="1"/>
    </xf>
    <xf numFmtId="43" fontId="48" fillId="35" borderId="10" xfId="47" applyFont="1" applyFill="1" applyBorder="1" applyAlignment="1">
      <alignment wrapText="1"/>
    </xf>
    <xf numFmtId="43" fontId="49" fillId="0" borderId="0" xfId="47" applyFont="1" applyAlignment="1">
      <alignment/>
    </xf>
    <xf numFmtId="43" fontId="2" fillId="0" borderId="0" xfId="47" applyFont="1" applyFill="1" applyBorder="1" applyAlignment="1">
      <alignment horizontal="left" vertical="top"/>
    </xf>
    <xf numFmtId="43" fontId="55" fillId="34" borderId="10" xfId="47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left" vertical="top" wrapText="1"/>
    </xf>
    <xf numFmtId="43" fontId="49" fillId="0" borderId="0" xfId="47" applyFont="1" applyAlignment="1">
      <alignment/>
    </xf>
    <xf numFmtId="43" fontId="55" fillId="34" borderId="15" xfId="47" applyFont="1" applyFill="1" applyBorder="1" applyAlignment="1">
      <alignment horizontal="center" vertical="center" wrapText="1"/>
    </xf>
    <xf numFmtId="43" fontId="55" fillId="34" borderId="37" xfId="47" applyFont="1" applyFill="1" applyBorder="1" applyAlignment="1">
      <alignment horizontal="center" vertical="center" wrapText="1"/>
    </xf>
    <xf numFmtId="43" fontId="49" fillId="0" borderId="10" xfId="47" applyFont="1" applyBorder="1" applyAlignment="1">
      <alignment wrapText="1"/>
    </xf>
    <xf numFmtId="43" fontId="56" fillId="35" borderId="15" xfId="47" applyFont="1" applyFill="1" applyBorder="1" applyAlignment="1">
      <alignment wrapText="1"/>
    </xf>
    <xf numFmtId="43" fontId="0" fillId="35" borderId="15" xfId="47" applyFont="1" applyFill="1" applyBorder="1" applyAlignment="1">
      <alignment horizontal="right" wrapText="1"/>
    </xf>
    <xf numFmtId="43" fontId="48" fillId="0" borderId="0" xfId="47" applyFont="1" applyFill="1" applyBorder="1" applyAlignment="1">
      <alignment horizontal="right" wrapText="1"/>
    </xf>
    <xf numFmtId="43" fontId="49" fillId="0" borderId="0" xfId="47" applyFont="1" applyFill="1" applyAlignment="1">
      <alignment/>
    </xf>
    <xf numFmtId="43" fontId="48" fillId="0" borderId="0" xfId="47" applyFont="1" applyFill="1" applyBorder="1" applyAlignment="1">
      <alignment horizontal="right" vertical="center" wrapText="1"/>
    </xf>
    <xf numFmtId="43" fontId="49" fillId="35" borderId="10" xfId="47" applyFont="1" applyFill="1" applyBorder="1" applyAlignment="1">
      <alignment wrapText="1"/>
    </xf>
    <xf numFmtId="0" fontId="55" fillId="34" borderId="15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left" vertical="center"/>
    </xf>
    <xf numFmtId="0" fontId="55" fillId="34" borderId="37" xfId="0" applyFont="1" applyFill="1" applyBorder="1" applyAlignment="1">
      <alignment wrapText="1"/>
    </xf>
    <xf numFmtId="4" fontId="55" fillId="34" borderId="37" xfId="0" applyNumberFormat="1" applyFont="1" applyFill="1" applyBorder="1" applyAlignment="1">
      <alignment wrapText="1"/>
    </xf>
    <xf numFmtId="0" fontId="2" fillId="35" borderId="38" xfId="53" applyFont="1" applyFill="1" applyBorder="1" applyAlignment="1">
      <alignment horizontal="left" vertical="center" wrapText="1"/>
      <protection/>
    </xf>
    <xf numFmtId="0" fontId="55" fillId="34" borderId="10" xfId="53" applyFont="1" applyFill="1" applyBorder="1" applyAlignment="1">
      <alignment horizontal="center" vertical="center" wrapText="1"/>
      <protection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38" xfId="53" applyFont="1" applyFill="1" applyBorder="1" applyAlignment="1">
      <alignment horizontal="left" vertical="center" wrapText="1"/>
      <protection/>
    </xf>
    <xf numFmtId="10" fontId="55" fillId="34" borderId="10" xfId="0" applyNumberFormat="1" applyFont="1" applyFill="1" applyBorder="1" applyAlignment="1">
      <alignment wrapText="1"/>
    </xf>
    <xf numFmtId="4" fontId="55" fillId="34" borderId="10" xfId="53" applyNumberFormat="1" applyFont="1" applyFill="1" applyBorder="1" applyAlignment="1">
      <alignment horizontal="center" vertical="top" wrapText="1"/>
      <protection/>
    </xf>
    <xf numFmtId="0" fontId="34" fillId="34" borderId="15" xfId="0" applyFont="1" applyFill="1" applyBorder="1" applyAlignment="1">
      <alignment vertical="center" wrapText="1"/>
    </xf>
    <xf numFmtId="0" fontId="34" fillId="34" borderId="0" xfId="0" applyFont="1" applyFill="1" applyBorder="1" applyAlignment="1">
      <alignment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55" fillId="34" borderId="14" xfId="0" applyFont="1" applyFill="1" applyBorder="1" applyAlignment="1">
      <alignment wrapText="1"/>
    </xf>
    <xf numFmtId="4" fontId="55" fillId="34" borderId="15" xfId="49" applyNumberFormat="1" applyFont="1" applyFill="1" applyBorder="1" applyAlignment="1">
      <alignment wrapText="1"/>
    </xf>
    <xf numFmtId="0" fontId="55" fillId="34" borderId="10" xfId="53" applyFont="1" applyFill="1" applyBorder="1" applyAlignment="1">
      <alignment vertical="top"/>
      <protection/>
    </xf>
    <xf numFmtId="0" fontId="55" fillId="34" borderId="21" xfId="0" applyFont="1" applyFill="1" applyBorder="1" applyAlignment="1">
      <alignment wrapText="1"/>
    </xf>
    <xf numFmtId="4" fontId="55" fillId="34" borderId="36" xfId="49" applyNumberFormat="1" applyFont="1" applyFill="1" applyBorder="1" applyAlignment="1">
      <alignment wrapText="1"/>
    </xf>
    <xf numFmtId="4" fontId="55" fillId="34" borderId="20" xfId="49" applyNumberFormat="1" applyFont="1" applyFill="1" applyBorder="1" applyAlignment="1">
      <alignment wrapText="1"/>
    </xf>
    <xf numFmtId="4" fontId="55" fillId="34" borderId="10" xfId="49" applyNumberFormat="1" applyFont="1" applyFill="1" applyBorder="1" applyAlignment="1">
      <alignment wrapText="1"/>
    </xf>
    <xf numFmtId="0" fontId="55" fillId="34" borderId="17" xfId="0" applyFont="1" applyFill="1" applyBorder="1" applyAlignment="1">
      <alignment wrapText="1"/>
    </xf>
    <xf numFmtId="4" fontId="55" fillId="34" borderId="39" xfId="0" applyNumberFormat="1" applyFont="1" applyFill="1" applyBorder="1" applyAlignment="1">
      <alignment wrapText="1"/>
    </xf>
    <xf numFmtId="0" fontId="55" fillId="34" borderId="12" xfId="53" applyFont="1" applyFill="1" applyBorder="1" applyAlignment="1">
      <alignment horizontal="left" vertical="top" wrapText="1"/>
      <protection/>
    </xf>
    <xf numFmtId="0" fontId="55" fillId="34" borderId="38" xfId="53" applyFont="1" applyFill="1" applyBorder="1" applyAlignment="1">
      <alignment horizontal="left" vertical="top" wrapText="1"/>
      <protection/>
    </xf>
    <xf numFmtId="0" fontId="55" fillId="34" borderId="14" xfId="0" applyFont="1" applyFill="1" applyBorder="1" applyAlignment="1">
      <alignment horizontal="center"/>
    </xf>
    <xf numFmtId="0" fontId="55" fillId="34" borderId="37" xfId="0" applyFont="1" applyFill="1" applyBorder="1" applyAlignment="1">
      <alignment horizontal="center" vertical="center" wrapText="1"/>
    </xf>
    <xf numFmtId="4" fontId="55" fillId="34" borderId="14" xfId="0" applyNumberFormat="1" applyFont="1" applyFill="1" applyBorder="1" applyAlignment="1">
      <alignment horizontal="left" vertical="center" indent="1"/>
    </xf>
    <xf numFmtId="4" fontId="55" fillId="34" borderId="38" xfId="0" applyNumberFormat="1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 wrapText="1"/>
    </xf>
    <xf numFmtId="4" fontId="55" fillId="34" borderId="37" xfId="0" applyNumberFormat="1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4" fontId="55" fillId="34" borderId="2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 applyProtection="1">
      <alignment wrapText="1"/>
      <protection locked="0"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43" fontId="2" fillId="35" borderId="10" xfId="0" applyNumberFormat="1" applyFont="1" applyFill="1" applyBorder="1" applyAlignment="1">
      <alignment/>
    </xf>
    <xf numFmtId="15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 applyProtection="1">
      <alignment wrapText="1"/>
      <protection hidden="1"/>
    </xf>
    <xf numFmtId="4" fontId="55" fillId="34" borderId="15" xfId="0" applyNumberFormat="1" applyFont="1" applyFill="1" applyBorder="1" applyAlignment="1">
      <alignment horizontal="left" vertical="center"/>
    </xf>
    <xf numFmtId="4" fontId="57" fillId="35" borderId="15" xfId="0" applyNumberFormat="1" applyFont="1" applyFill="1" applyBorder="1" applyAlignment="1">
      <alignment horizontal="right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35" xfId="0" applyFont="1" applyFill="1" applyBorder="1" applyAlignment="1">
      <alignment horizontal="left" vertical="center" wrapText="1"/>
    </xf>
    <xf numFmtId="10" fontId="55" fillId="34" borderId="10" xfId="0" applyNumberFormat="1" applyFont="1" applyFill="1" applyBorder="1" applyAlignment="1">
      <alignment horizontal="right" wrapText="1"/>
    </xf>
    <xf numFmtId="2" fontId="55" fillId="34" borderId="10" xfId="49" applyNumberFormat="1" applyFont="1" applyFill="1" applyBorder="1" applyAlignment="1">
      <alignment horizontal="center" vertical="top" wrapText="1"/>
    </xf>
    <xf numFmtId="2" fontId="55" fillId="34" borderId="15" xfId="49" applyNumberFormat="1" applyFont="1" applyFill="1" applyBorder="1" applyAlignment="1">
      <alignment horizontal="center" vertical="center" wrapText="1"/>
    </xf>
    <xf numFmtId="2" fontId="55" fillId="34" borderId="19" xfId="49" applyNumberFormat="1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left" vertical="center" wrapText="1"/>
    </xf>
    <xf numFmtId="9" fontId="55" fillId="34" borderId="15" xfId="59" applyFont="1" applyFill="1" applyBorder="1" applyAlignment="1">
      <alignment wrapText="1"/>
    </xf>
    <xf numFmtId="4" fontId="55" fillId="34" borderId="15" xfId="0" applyNumberFormat="1" applyFont="1" applyFill="1" applyBorder="1" applyAlignment="1">
      <alignment horizontal="center" vertical="center" wrapText="1"/>
    </xf>
    <xf numFmtId="0" fontId="55" fillId="34" borderId="35" xfId="0" applyFont="1" applyFill="1" applyBorder="1" applyAlignment="1">
      <alignment wrapText="1"/>
    </xf>
    <xf numFmtId="4" fontId="55" fillId="34" borderId="20" xfId="0" applyNumberFormat="1" applyFont="1" applyFill="1" applyBorder="1" applyAlignment="1">
      <alignment wrapText="1"/>
    </xf>
    <xf numFmtId="43" fontId="49" fillId="0" borderId="15" xfId="47" applyFont="1" applyFill="1" applyBorder="1" applyAlignment="1">
      <alignment wrapText="1"/>
    </xf>
    <xf numFmtId="43" fontId="56" fillId="21" borderId="15" xfId="47" applyFont="1" applyFill="1" applyBorder="1" applyAlignment="1">
      <alignment horizontal="right" wrapText="1"/>
    </xf>
    <xf numFmtId="43" fontId="55" fillId="34" borderId="35" xfId="47" applyFont="1" applyFill="1" applyBorder="1" applyAlignment="1">
      <alignment wrapText="1"/>
    </xf>
    <xf numFmtId="43" fontId="55" fillId="34" borderId="36" xfId="47" applyFont="1" applyFill="1" applyBorder="1" applyAlignment="1">
      <alignment wrapText="1"/>
    </xf>
    <xf numFmtId="49" fontId="50" fillId="34" borderId="15" xfId="0" applyNumberFormat="1" applyFont="1" applyFill="1" applyBorder="1" applyAlignment="1">
      <alignment wrapText="1"/>
    </xf>
    <xf numFmtId="4" fontId="49" fillId="35" borderId="15" xfId="0" applyNumberFormat="1" applyFont="1" applyFill="1" applyBorder="1" applyAlignment="1">
      <alignment wrapText="1"/>
    </xf>
    <xf numFmtId="0" fontId="56" fillId="35" borderId="15" xfId="0" applyFont="1" applyFill="1" applyBorder="1" applyAlignment="1">
      <alignment wrapText="1"/>
    </xf>
    <xf numFmtId="0" fontId="0" fillId="35" borderId="15" xfId="0" applyFill="1" applyBorder="1" applyAlignment="1">
      <alignment horizontal="right" wrapText="1"/>
    </xf>
    <xf numFmtId="4" fontId="55" fillId="34" borderId="10" xfId="49" applyNumberFormat="1" applyFont="1" applyFill="1" applyBorder="1" applyAlignment="1">
      <alignment horizontal="center" vertical="top" wrapText="1"/>
    </xf>
    <xf numFmtId="10" fontId="55" fillId="34" borderId="10" xfId="53" applyNumberFormat="1" applyFont="1" applyFill="1" applyBorder="1" applyAlignment="1">
      <alignment horizontal="center" vertical="top"/>
      <protection/>
    </xf>
    <xf numFmtId="0" fontId="31" fillId="0" borderId="0" xfId="0" applyFont="1" applyAlignment="1">
      <alignment/>
    </xf>
    <xf numFmtId="4" fontId="55" fillId="34" borderId="16" xfId="0" applyNumberFormat="1" applyFont="1" applyFill="1" applyBorder="1" applyAlignment="1">
      <alignment horizontal="right"/>
    </xf>
    <xf numFmtId="10" fontId="55" fillId="34" borderId="15" xfId="0" applyNumberFormat="1" applyFont="1" applyFill="1" applyBorder="1" applyAlignment="1">
      <alignment horizontal="center"/>
    </xf>
    <xf numFmtId="4" fontId="55" fillId="34" borderId="10" xfId="53" applyNumberFormat="1" applyFont="1" applyFill="1" applyBorder="1" applyAlignment="1">
      <alignment horizontal="center" vertical="top"/>
      <protection/>
    </xf>
    <xf numFmtId="0" fontId="55" fillId="34" borderId="37" xfId="0" applyFont="1" applyFill="1" applyBorder="1" applyAlignment="1">
      <alignment horizontal="center" vertical="center"/>
    </xf>
    <xf numFmtId="0" fontId="48" fillId="0" borderId="0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5" fillId="34" borderId="40" xfId="53" applyFont="1" applyFill="1" applyBorder="1" applyAlignment="1">
      <alignment horizontal="left" vertical="top"/>
      <protection/>
    </xf>
    <xf numFmtId="0" fontId="55" fillId="34" borderId="41" xfId="53" applyFont="1" applyFill="1" applyBorder="1" applyAlignment="1">
      <alignment horizontal="left" vertical="top"/>
      <protection/>
    </xf>
    <xf numFmtId="0" fontId="55" fillId="34" borderId="38" xfId="53" applyFont="1" applyFill="1" applyBorder="1" applyAlignment="1">
      <alignment horizontal="center" vertical="top"/>
      <protection/>
    </xf>
    <xf numFmtId="0" fontId="55" fillId="34" borderId="42" xfId="0" applyFont="1" applyFill="1" applyBorder="1" applyAlignment="1">
      <alignment horizontal="center" vertical="center"/>
    </xf>
    <xf numFmtId="0" fontId="55" fillId="34" borderId="10" xfId="54" applyFont="1" applyFill="1" applyBorder="1" applyAlignment="1" applyProtection="1">
      <alignment horizontal="center" vertical="top"/>
      <protection hidden="1"/>
    </xf>
    <xf numFmtId="0" fontId="55" fillId="34" borderId="10" xfId="0" applyFont="1" applyFill="1" applyBorder="1" applyAlignment="1">
      <alignment vertical="center"/>
    </xf>
    <xf numFmtId="4" fontId="55" fillId="34" borderId="10" xfId="0" applyNumberFormat="1" applyFont="1" applyFill="1" applyBorder="1" applyAlignment="1">
      <alignment horizontal="right"/>
    </xf>
    <xf numFmtId="0" fontId="55" fillId="34" borderId="41" xfId="53" applyFont="1" applyFill="1" applyBorder="1" applyAlignment="1">
      <alignment horizontal="center" vertical="top"/>
      <protection/>
    </xf>
    <xf numFmtId="0" fontId="50" fillId="34" borderId="10" xfId="54" applyFont="1" applyFill="1" applyBorder="1" applyAlignment="1" applyProtection="1">
      <alignment horizontal="center" vertical="top"/>
      <protection hidden="1"/>
    </xf>
    <xf numFmtId="0" fontId="55" fillId="34" borderId="14" xfId="0" applyFont="1" applyFill="1" applyBorder="1" applyAlignment="1">
      <alignment vertical="center"/>
    </xf>
    <xf numFmtId="43" fontId="48" fillId="0" borderId="10" xfId="47" applyFont="1" applyBorder="1" applyAlignment="1">
      <alignment/>
    </xf>
    <xf numFmtId="43" fontId="49" fillId="0" borderId="10" xfId="47" applyFont="1" applyBorder="1" applyAlignment="1">
      <alignment/>
    </xf>
    <xf numFmtId="43" fontId="55" fillId="34" borderId="10" xfId="47" applyFont="1" applyFill="1" applyBorder="1" applyAlignment="1">
      <alignment/>
    </xf>
    <xf numFmtId="0" fontId="55" fillId="34" borderId="43" xfId="0" applyFont="1" applyFill="1" applyBorder="1" applyAlignment="1" applyProtection="1">
      <alignment horizontal="center" vertical="center"/>
      <protection locked="0"/>
    </xf>
    <xf numFmtId="0" fontId="55" fillId="34" borderId="4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5" fillId="34" borderId="10" xfId="53" applyFont="1" applyFill="1" applyBorder="1" applyAlignment="1">
      <alignment horizontal="center" vertical="top" wrapText="1"/>
      <protection/>
    </xf>
    <xf numFmtId="0" fontId="55" fillId="34" borderId="12" xfId="0" applyFont="1" applyFill="1" applyBorder="1" applyAlignment="1">
      <alignment horizontal="center" vertical="center"/>
    </xf>
    <xf numFmtId="0" fontId="55" fillId="34" borderId="38" xfId="0" applyFont="1" applyFill="1" applyBorder="1" applyAlignment="1">
      <alignment horizontal="center" vertical="center"/>
    </xf>
    <xf numFmtId="0" fontId="55" fillId="34" borderId="14" xfId="53" applyFont="1" applyFill="1" applyBorder="1" applyAlignment="1">
      <alignment horizontal="left" vertical="top"/>
      <protection/>
    </xf>
    <xf numFmtId="0" fontId="55" fillId="34" borderId="38" xfId="53" applyFont="1" applyFill="1" applyBorder="1" applyAlignment="1">
      <alignment horizontal="left" vertical="top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1</xdr:row>
      <xdr:rowOff>419100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05" customWidth="1"/>
  </cols>
  <sheetData>
    <row r="2020" ht="11.25">
      <c r="A2020" s="5" t="s">
        <v>308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24" sqref="C24"/>
    </sheetView>
  </sheetViews>
  <sheetFormatPr defaultColWidth="24.421875" defaultRowHeight="15"/>
  <sheetData>
    <row r="1" spans="1:6" ht="15">
      <c r="A1" s="1" t="s">
        <v>42</v>
      </c>
      <c r="B1" s="1"/>
      <c r="C1" s="2"/>
      <c r="D1" s="2"/>
      <c r="E1" s="2"/>
      <c r="F1" s="5"/>
    </row>
    <row r="2" spans="1:6" ht="15">
      <c r="A2" s="1" t="s">
        <v>189</v>
      </c>
      <c r="B2" s="1"/>
      <c r="C2" s="2"/>
      <c r="D2" s="2"/>
      <c r="E2" s="2"/>
      <c r="F2" s="134"/>
    </row>
    <row r="3" spans="1:6" ht="15">
      <c r="A3" s="1"/>
      <c r="B3" s="1"/>
      <c r="C3" s="2"/>
      <c r="D3" s="2"/>
      <c r="E3" s="2"/>
      <c r="F3" s="134"/>
    </row>
    <row r="4" spans="1:6" ht="15">
      <c r="A4" s="134"/>
      <c r="B4" s="134"/>
      <c r="C4" s="6"/>
      <c r="D4" s="6"/>
      <c r="E4" s="6"/>
      <c r="F4" s="134"/>
    </row>
    <row r="5" spans="1:6" ht="15">
      <c r="A5" s="268" t="s">
        <v>134</v>
      </c>
      <c r="B5" s="268"/>
      <c r="C5" s="30"/>
      <c r="D5" s="30"/>
      <c r="E5" s="30"/>
      <c r="F5" s="173" t="s">
        <v>79</v>
      </c>
    </row>
    <row r="6" spans="1:6" ht="15">
      <c r="A6" s="31"/>
      <c r="B6" s="31"/>
      <c r="C6" s="30"/>
      <c r="D6" s="30"/>
      <c r="E6" s="30"/>
      <c r="F6" s="8"/>
    </row>
    <row r="7" spans="1:6" ht="15">
      <c r="A7" s="177" t="s">
        <v>45</v>
      </c>
      <c r="B7" s="178" t="s">
        <v>46</v>
      </c>
      <c r="C7" s="244" t="s">
        <v>74</v>
      </c>
      <c r="D7" s="244" t="s">
        <v>75</v>
      </c>
      <c r="E7" s="244" t="s">
        <v>76</v>
      </c>
      <c r="F7" s="245" t="s">
        <v>77</v>
      </c>
    </row>
    <row r="8" spans="1:6" ht="15">
      <c r="A8" s="88"/>
      <c r="B8" s="88"/>
      <c r="C8" s="70"/>
      <c r="D8" s="91"/>
      <c r="E8" s="91"/>
      <c r="F8" s="75"/>
    </row>
    <row r="9" spans="1:6" ht="15">
      <c r="A9" s="219">
        <v>125105911</v>
      </c>
      <c r="B9" s="219" t="s">
        <v>341</v>
      </c>
      <c r="C9" s="155">
        <v>9694.74</v>
      </c>
      <c r="D9" s="155">
        <v>9694.74</v>
      </c>
      <c r="E9" s="91"/>
      <c r="F9" s="75"/>
    </row>
    <row r="10" spans="1:6" ht="15">
      <c r="A10" s="88"/>
      <c r="B10" s="88"/>
      <c r="C10" s="70"/>
      <c r="D10" s="91"/>
      <c r="E10" s="91"/>
      <c r="F10" s="75"/>
    </row>
    <row r="11" spans="1:6" ht="15">
      <c r="A11" s="88"/>
      <c r="B11" s="88"/>
      <c r="C11" s="70"/>
      <c r="D11" s="91"/>
      <c r="E11" s="91"/>
      <c r="F11" s="75"/>
    </row>
    <row r="12" spans="1:6" ht="15">
      <c r="A12" s="88"/>
      <c r="B12" s="88"/>
      <c r="C12" s="70"/>
      <c r="D12" s="91"/>
      <c r="E12" s="91"/>
      <c r="F12" s="75"/>
    </row>
    <row r="13" spans="1:6" ht="15">
      <c r="A13" s="226"/>
      <c r="B13" s="226" t="s">
        <v>228</v>
      </c>
      <c r="C13" s="188">
        <f>SUM(C8:C12)</f>
        <v>9694.74</v>
      </c>
      <c r="D13" s="188">
        <f>SUM(D8:D12)</f>
        <v>9694.74</v>
      </c>
      <c r="E13" s="188">
        <f>SUM(E8:E12)</f>
        <v>0</v>
      </c>
      <c r="F13" s="226"/>
    </row>
    <row r="14" spans="1:6" ht="15">
      <c r="A14" s="82"/>
      <c r="B14" s="82"/>
      <c r="C14" s="85"/>
      <c r="D14" s="85"/>
      <c r="E14" s="85"/>
      <c r="F14" s="82"/>
    </row>
    <row r="15" spans="1:6" ht="15">
      <c r="A15" s="82"/>
      <c r="B15" s="82"/>
      <c r="C15" s="85"/>
      <c r="D15" s="85"/>
      <c r="E15" s="85"/>
      <c r="F15" s="82"/>
    </row>
    <row r="16" spans="1:6" ht="15">
      <c r="A16" s="170" t="s">
        <v>209</v>
      </c>
      <c r="B16" s="269"/>
      <c r="C16" s="30"/>
      <c r="D16" s="30"/>
      <c r="E16" s="30"/>
      <c r="F16" s="173" t="s">
        <v>79</v>
      </c>
    </row>
    <row r="17" spans="1:6" ht="15">
      <c r="A17" s="133"/>
      <c r="B17" s="133"/>
      <c r="C17" s="32"/>
      <c r="D17" s="32"/>
      <c r="E17" s="32"/>
      <c r="F17" s="134"/>
    </row>
    <row r="18" spans="1:6" ht="15">
      <c r="A18" s="177" t="s">
        <v>45</v>
      </c>
      <c r="B18" s="178" t="s">
        <v>46</v>
      </c>
      <c r="C18" s="244" t="s">
        <v>74</v>
      </c>
      <c r="D18" s="244" t="s">
        <v>75</v>
      </c>
      <c r="E18" s="244" t="s">
        <v>76</v>
      </c>
      <c r="F18" s="245" t="s">
        <v>77</v>
      </c>
    </row>
    <row r="19" spans="1:6" ht="15">
      <c r="A19" s="83"/>
      <c r="B19" s="88"/>
      <c r="C19" s="70"/>
      <c r="D19" s="70"/>
      <c r="E19" s="70"/>
      <c r="F19" s="75"/>
    </row>
    <row r="20" spans="1:6" ht="15">
      <c r="A20" s="219">
        <v>126505911</v>
      </c>
      <c r="B20" s="219" t="s">
        <v>348</v>
      </c>
      <c r="C20" s="155">
        <v>-1058</v>
      </c>
      <c r="D20" s="155">
        <v>-1058</v>
      </c>
      <c r="E20" s="70"/>
      <c r="F20" s="75"/>
    </row>
    <row r="21" spans="1:6" ht="15">
      <c r="A21" s="83"/>
      <c r="B21" s="88"/>
      <c r="C21" s="70"/>
      <c r="D21" s="70"/>
      <c r="E21" s="70"/>
      <c r="F21" s="75"/>
    </row>
    <row r="22" spans="1:6" ht="15">
      <c r="A22" s="226"/>
      <c r="B22" s="226" t="s">
        <v>229</v>
      </c>
      <c r="C22" s="188">
        <f>SUM(C19:C21)</f>
        <v>-1058</v>
      </c>
      <c r="D22" s="188">
        <f>SUM(D19:D21)</f>
        <v>-1058</v>
      </c>
      <c r="E22" s="188">
        <f>SUM(E19:E21)</f>
        <v>0</v>
      </c>
      <c r="F22" s="226"/>
    </row>
    <row r="23" spans="1:6" ht="15">
      <c r="A23" s="82"/>
      <c r="B23" s="82"/>
      <c r="C23" s="85"/>
      <c r="D23" s="85"/>
      <c r="E23" s="85"/>
      <c r="F23" s="82"/>
    </row>
    <row r="24" spans="1:6" ht="15">
      <c r="A24" s="82"/>
      <c r="B24" s="82"/>
      <c r="C24" s="85"/>
      <c r="D24" s="85"/>
      <c r="E24" s="85"/>
      <c r="F24" s="82"/>
    </row>
    <row r="25" spans="1:6" ht="15">
      <c r="A25" s="269" t="s">
        <v>142</v>
      </c>
      <c r="B25" s="82"/>
      <c r="C25" s="33"/>
      <c r="D25" s="33"/>
      <c r="E25" s="25"/>
      <c r="F25" s="221" t="s">
        <v>80</v>
      </c>
    </row>
    <row r="26" spans="1:6" ht="15">
      <c r="A26" s="19"/>
      <c r="B26" s="19"/>
      <c r="C26" s="10"/>
      <c r="D26" s="6"/>
      <c r="E26" s="6"/>
      <c r="F26" s="134"/>
    </row>
    <row r="27" spans="1:6" ht="15">
      <c r="A27" s="177" t="s">
        <v>45</v>
      </c>
      <c r="B27" s="178" t="s">
        <v>46</v>
      </c>
      <c r="C27" s="244" t="s">
        <v>74</v>
      </c>
      <c r="D27" s="244" t="s">
        <v>75</v>
      </c>
      <c r="E27" s="244" t="s">
        <v>76</v>
      </c>
      <c r="F27" s="245" t="s">
        <v>77</v>
      </c>
    </row>
    <row r="28" spans="1:6" ht="15">
      <c r="A28" s="88"/>
      <c r="B28" s="88"/>
      <c r="C28" s="70"/>
      <c r="D28" s="91"/>
      <c r="E28" s="91"/>
      <c r="F28" s="75"/>
    </row>
    <row r="29" spans="1:6" ht="15">
      <c r="A29" s="225">
        <v>127900001</v>
      </c>
      <c r="B29" s="225" t="s">
        <v>342</v>
      </c>
      <c r="C29" s="155">
        <v>295062</v>
      </c>
      <c r="D29" s="155">
        <v>295062</v>
      </c>
      <c r="E29" s="91"/>
      <c r="F29" s="75"/>
    </row>
    <row r="30" spans="1:6" ht="15">
      <c r="A30" s="159">
        <v>127900002</v>
      </c>
      <c r="B30" s="159" t="s">
        <v>343</v>
      </c>
      <c r="C30" s="155">
        <v>29079.93</v>
      </c>
      <c r="D30" s="156">
        <v>29079.93</v>
      </c>
      <c r="E30" s="91"/>
      <c r="F30" s="75"/>
    </row>
    <row r="31" spans="1:6" ht="15">
      <c r="A31" s="225">
        <v>127900003</v>
      </c>
      <c r="B31" s="225" t="s">
        <v>344</v>
      </c>
      <c r="C31" s="155">
        <v>17043.48</v>
      </c>
      <c r="D31" s="155">
        <v>17043.48</v>
      </c>
      <c r="E31" s="91"/>
      <c r="F31" s="75"/>
    </row>
    <row r="32" spans="1:6" ht="30">
      <c r="A32" s="225">
        <v>127900004</v>
      </c>
      <c r="B32" s="225" t="s">
        <v>345</v>
      </c>
      <c r="C32" s="155">
        <v>28792.58</v>
      </c>
      <c r="D32" s="155">
        <v>28792.58</v>
      </c>
      <c r="E32" s="91"/>
      <c r="F32" s="75"/>
    </row>
    <row r="33" spans="1:6" ht="30">
      <c r="A33" s="225">
        <v>127900005</v>
      </c>
      <c r="B33" s="225" t="s">
        <v>346</v>
      </c>
      <c r="C33" s="156">
        <v>759185.58</v>
      </c>
      <c r="D33" s="155">
        <v>759185.58</v>
      </c>
      <c r="E33" s="91"/>
      <c r="F33" s="75"/>
    </row>
    <row r="34" spans="1:6" ht="30">
      <c r="A34" s="225">
        <v>127900006</v>
      </c>
      <c r="B34" s="225" t="s">
        <v>347</v>
      </c>
      <c r="C34" s="155">
        <v>84129.63</v>
      </c>
      <c r="D34" s="155">
        <v>84129.63</v>
      </c>
      <c r="E34" s="91"/>
      <c r="F34" s="75"/>
    </row>
    <row r="35" spans="1:6" ht="15">
      <c r="A35" s="88"/>
      <c r="B35" s="88"/>
      <c r="C35" s="70"/>
      <c r="D35" s="91"/>
      <c r="E35" s="91"/>
      <c r="F35" s="75"/>
    </row>
    <row r="36" spans="1:6" ht="15">
      <c r="A36" s="88"/>
      <c r="B36" s="88"/>
      <c r="C36" s="70"/>
      <c r="D36" s="91"/>
      <c r="E36" s="91"/>
      <c r="F36" s="75"/>
    </row>
    <row r="37" spans="1:6" ht="15">
      <c r="A37" s="270"/>
      <c r="B37" s="270" t="s">
        <v>230</v>
      </c>
      <c r="C37" s="271">
        <f>SUM(C28:C36)</f>
        <v>1213293.1999999997</v>
      </c>
      <c r="D37" s="271">
        <f>SUM(D28:D36)</f>
        <v>1213293.1999999997</v>
      </c>
      <c r="E37" s="271">
        <f>SUM(E28:E36)</f>
        <v>0</v>
      </c>
      <c r="F37" s="271"/>
    </row>
  </sheetData>
  <sheetProtection/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7">
      <selection activeCell="D5" sqref="D5"/>
    </sheetView>
  </sheetViews>
  <sheetFormatPr defaultColWidth="11.421875" defaultRowHeight="15"/>
  <cols>
    <col min="1" max="1" width="33.8515625" style="0" customWidth="1"/>
    <col min="2" max="2" width="32.421875" style="0" customWidth="1"/>
    <col min="3" max="3" width="10.00390625" style="0" customWidth="1"/>
    <col min="4" max="4" width="20.00390625" style="0" customWidth="1"/>
  </cols>
  <sheetData>
    <row r="1" spans="1:4" ht="15">
      <c r="A1" s="34" t="s">
        <v>42</v>
      </c>
      <c r="B1" s="34"/>
      <c r="C1" s="4"/>
      <c r="D1" s="5"/>
    </row>
    <row r="2" spans="1:4" ht="15">
      <c r="A2" s="34" t="s">
        <v>189</v>
      </c>
      <c r="B2" s="34"/>
      <c r="C2" s="4"/>
      <c r="D2" s="134"/>
    </row>
    <row r="3" spans="1:4" ht="15">
      <c r="A3" s="16"/>
      <c r="B3" s="16"/>
      <c r="C3" s="35"/>
      <c r="D3" s="16"/>
    </row>
    <row r="4" spans="1:4" ht="15">
      <c r="A4" s="16"/>
      <c r="B4" s="16"/>
      <c r="C4" s="35"/>
      <c r="D4" s="16"/>
    </row>
    <row r="5" spans="1:4" ht="15">
      <c r="A5" s="268" t="s">
        <v>234</v>
      </c>
      <c r="B5" s="272"/>
      <c r="C5" s="36"/>
      <c r="D5" s="273" t="s">
        <v>81</v>
      </c>
    </row>
    <row r="6" spans="1:4" ht="15">
      <c r="A6" s="37"/>
      <c r="B6" s="37"/>
      <c r="C6" s="38"/>
      <c r="D6" s="37"/>
    </row>
    <row r="7" spans="1:4" ht="18" customHeight="1">
      <c r="A7" s="177" t="s">
        <v>45</v>
      </c>
      <c r="B7" s="178" t="s">
        <v>46</v>
      </c>
      <c r="C7" s="179" t="s">
        <v>47</v>
      </c>
      <c r="D7" s="274" t="s">
        <v>58</v>
      </c>
    </row>
    <row r="8" spans="1:4" ht="15">
      <c r="A8" s="89"/>
      <c r="B8" s="89"/>
      <c r="C8" s="85"/>
      <c r="D8" s="92"/>
    </row>
    <row r="9" spans="1:4" ht="15">
      <c r="A9" s="89"/>
      <c r="B9" s="89"/>
      <c r="C9" s="93"/>
      <c r="D9" s="92"/>
    </row>
    <row r="10" spans="1:4" ht="15">
      <c r="A10" s="89"/>
      <c r="B10" s="89"/>
      <c r="C10" s="93"/>
      <c r="D10" s="94"/>
    </row>
    <row r="11" spans="1:4" ht="15">
      <c r="A11" s="217"/>
      <c r="B11" s="217" t="s">
        <v>235</v>
      </c>
      <c r="C11" s="206">
        <f>SUM(C8:C10)</f>
        <v>0</v>
      </c>
      <c r="D11" s="276"/>
    </row>
    <row r="12" spans="1:4" ht="15">
      <c r="A12" s="134"/>
      <c r="B12" s="134"/>
      <c r="C12" s="6"/>
      <c r="D12" s="134"/>
    </row>
    <row r="13" spans="1:4" ht="15">
      <c r="A13" s="134"/>
      <c r="B13" s="134"/>
      <c r="C13" s="6"/>
      <c r="D13" s="134"/>
    </row>
    <row r="14" spans="1:4" ht="15">
      <c r="A14" s="268" t="s">
        <v>135</v>
      </c>
      <c r="B14" s="275"/>
      <c r="C14" s="36"/>
      <c r="D14" s="273" t="s">
        <v>81</v>
      </c>
    </row>
    <row r="15" spans="1:4" ht="15">
      <c r="A15" s="37"/>
      <c r="B15" s="37"/>
      <c r="C15" s="38"/>
      <c r="D15" s="37"/>
    </row>
    <row r="16" spans="1:4" ht="15">
      <c r="A16" s="177" t="s">
        <v>45</v>
      </c>
      <c r="B16" s="178" t="s">
        <v>46</v>
      </c>
      <c r="C16" s="179" t="s">
        <v>47</v>
      </c>
      <c r="D16" s="274" t="s">
        <v>58</v>
      </c>
    </row>
    <row r="17" spans="1:4" ht="15">
      <c r="A17" s="89"/>
      <c r="B17" s="89"/>
      <c r="C17" s="85"/>
      <c r="D17" s="92"/>
    </row>
    <row r="18" spans="1:4" ht="15">
      <c r="A18" s="89"/>
      <c r="B18" s="89"/>
      <c r="C18" s="93"/>
      <c r="D18" s="92"/>
    </row>
    <row r="19" spans="1:4" ht="15">
      <c r="A19" s="89"/>
      <c r="B19" s="89"/>
      <c r="C19" s="93"/>
      <c r="D19" s="94"/>
    </row>
    <row r="20" spans="1:4" ht="15">
      <c r="A20" s="217"/>
      <c r="B20" s="217" t="s">
        <v>231</v>
      </c>
      <c r="C20" s="206">
        <f>SUM(C17:C19)</f>
        <v>0</v>
      </c>
      <c r="D20" s="276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3">
      <selection activeCell="A37" sqref="A1:IV16384"/>
    </sheetView>
  </sheetViews>
  <sheetFormatPr defaultColWidth="26.8515625" defaultRowHeight="15"/>
  <cols>
    <col min="1" max="1" width="26.8515625" style="0" customWidth="1"/>
    <col min="2" max="2" width="29.8515625" style="0" customWidth="1"/>
    <col min="3" max="3" width="23.140625" style="0" customWidth="1"/>
    <col min="4" max="4" width="13.00390625" style="0" customWidth="1"/>
    <col min="5" max="5" width="14.7109375" style="0" customWidth="1"/>
    <col min="6" max="6" width="14.57421875" style="0" customWidth="1"/>
    <col min="7" max="7" width="15.28125" style="0" customWidth="1"/>
    <col min="8" max="8" width="22.421875" style="0" customWidth="1"/>
  </cols>
  <sheetData>
    <row r="1" spans="1:8" ht="15">
      <c r="A1" s="1" t="s">
        <v>42</v>
      </c>
      <c r="B1" s="1"/>
      <c r="C1" s="172"/>
      <c r="D1" s="2"/>
      <c r="E1" s="2"/>
      <c r="F1" s="2"/>
      <c r="G1" s="2"/>
      <c r="H1" s="5"/>
    </row>
    <row r="2" spans="1:8" ht="15">
      <c r="A2" s="1" t="s">
        <v>189</v>
      </c>
      <c r="B2" s="1"/>
      <c r="C2" s="2"/>
      <c r="D2" s="2"/>
      <c r="E2" s="2"/>
      <c r="F2" s="2"/>
      <c r="G2" s="2"/>
      <c r="H2" s="6"/>
    </row>
    <row r="3" spans="1:8" ht="15">
      <c r="A3" s="134"/>
      <c r="B3" s="134"/>
      <c r="C3" s="6"/>
      <c r="D3" s="6"/>
      <c r="E3" s="6"/>
      <c r="F3" s="6"/>
      <c r="G3" s="6"/>
      <c r="H3" s="6"/>
    </row>
    <row r="4" spans="1:8" ht="15">
      <c r="A4" s="134"/>
      <c r="B4" s="134"/>
      <c r="C4" s="6"/>
      <c r="D4" s="6"/>
      <c r="E4" s="6"/>
      <c r="F4" s="6"/>
      <c r="G4" s="6"/>
      <c r="H4" s="6"/>
    </row>
    <row r="5" spans="1:8" ht="15">
      <c r="A5" s="170" t="s">
        <v>236</v>
      </c>
      <c r="B5" s="173"/>
      <c r="C5" s="39"/>
      <c r="D5" s="39"/>
      <c r="E5" s="39"/>
      <c r="F5" s="39"/>
      <c r="G5" s="39"/>
      <c r="H5" s="277" t="s">
        <v>82</v>
      </c>
    </row>
    <row r="6" spans="1:8" ht="15">
      <c r="A6" s="133"/>
      <c r="B6" s="134"/>
      <c r="C6" s="6"/>
      <c r="D6" s="6"/>
      <c r="E6" s="6"/>
      <c r="F6" s="6"/>
      <c r="G6" s="6"/>
      <c r="H6" s="134"/>
    </row>
    <row r="7" spans="1:8" ht="15">
      <c r="A7" s="177" t="s">
        <v>45</v>
      </c>
      <c r="B7" s="178" t="s">
        <v>46</v>
      </c>
      <c r="C7" s="179" t="s">
        <v>47</v>
      </c>
      <c r="D7" s="223" t="s">
        <v>54</v>
      </c>
      <c r="E7" s="223" t="s">
        <v>55</v>
      </c>
      <c r="F7" s="223" t="s">
        <v>56</v>
      </c>
      <c r="G7" s="224" t="s">
        <v>57</v>
      </c>
      <c r="H7" s="178" t="s">
        <v>58</v>
      </c>
    </row>
    <row r="8" spans="1:8" ht="15">
      <c r="A8" s="83"/>
      <c r="B8" s="83"/>
      <c r="C8" s="70"/>
      <c r="D8" s="70"/>
      <c r="E8" s="70"/>
      <c r="F8" s="70"/>
      <c r="G8" s="70"/>
      <c r="H8" s="95"/>
    </row>
    <row r="9" spans="1:8" ht="15">
      <c r="A9" s="278">
        <v>211100001</v>
      </c>
      <c r="B9" s="225" t="s">
        <v>454</v>
      </c>
      <c r="C9" s="155">
        <v>53375.37</v>
      </c>
      <c r="D9" s="70"/>
      <c r="E9" s="70"/>
      <c r="F9" s="70"/>
      <c r="G9" s="70"/>
      <c r="H9" s="95"/>
    </row>
    <row r="10" spans="1:8" ht="15">
      <c r="A10" s="278">
        <v>211100004</v>
      </c>
      <c r="B10" s="225" t="s">
        <v>349</v>
      </c>
      <c r="C10" s="155">
        <v>-61046.96</v>
      </c>
      <c r="D10" s="70"/>
      <c r="E10" s="70"/>
      <c r="F10" s="70"/>
      <c r="G10" s="70"/>
      <c r="H10" s="95"/>
    </row>
    <row r="11" spans="1:8" ht="15">
      <c r="A11" s="278">
        <v>211100161</v>
      </c>
      <c r="B11" s="225" t="s">
        <v>455</v>
      </c>
      <c r="C11" s="155">
        <v>-155285.48</v>
      </c>
      <c r="D11" s="70"/>
      <c r="E11" s="70"/>
      <c r="F11" s="70"/>
      <c r="G11" s="70"/>
      <c r="H11" s="95"/>
    </row>
    <row r="12" spans="1:8" ht="15">
      <c r="A12" s="278">
        <v>211200001</v>
      </c>
      <c r="B12" s="225" t="s">
        <v>456</v>
      </c>
      <c r="C12" s="155">
        <v>-3583440.83</v>
      </c>
      <c r="D12" s="70"/>
      <c r="E12" s="70"/>
      <c r="F12" s="70"/>
      <c r="G12" s="70"/>
      <c r="H12" s="95"/>
    </row>
    <row r="13" spans="1:8" ht="15">
      <c r="A13" s="278">
        <v>211200133</v>
      </c>
      <c r="B13" s="225" t="s">
        <v>350</v>
      </c>
      <c r="C13" s="155">
        <v>10446.24</v>
      </c>
      <c r="D13" s="70"/>
      <c r="E13" s="70"/>
      <c r="F13" s="70"/>
      <c r="G13" s="70"/>
      <c r="H13" s="95"/>
    </row>
    <row r="14" spans="1:8" ht="15">
      <c r="A14" s="163">
        <v>211200142</v>
      </c>
      <c r="B14" s="225" t="s">
        <v>351</v>
      </c>
      <c r="C14" s="155">
        <v>49473.65</v>
      </c>
      <c r="D14" s="70"/>
      <c r="E14" s="70"/>
      <c r="F14" s="70"/>
      <c r="G14" s="70"/>
      <c r="H14" s="95"/>
    </row>
    <row r="15" spans="1:8" ht="15">
      <c r="A15" s="278">
        <v>211200143</v>
      </c>
      <c r="B15" s="225" t="s">
        <v>352</v>
      </c>
      <c r="C15" s="155">
        <v>-79959.4</v>
      </c>
      <c r="D15" s="70"/>
      <c r="E15" s="70"/>
      <c r="F15" s="70"/>
      <c r="G15" s="70"/>
      <c r="H15" s="95"/>
    </row>
    <row r="16" spans="1:8" ht="15">
      <c r="A16" s="278">
        <v>211200152</v>
      </c>
      <c r="B16" s="159" t="s">
        <v>353</v>
      </c>
      <c r="C16" s="158">
        <v>-870</v>
      </c>
      <c r="D16" s="70"/>
      <c r="E16" s="70"/>
      <c r="F16" s="70"/>
      <c r="G16" s="70"/>
      <c r="H16" s="95"/>
    </row>
    <row r="17" spans="1:8" ht="15">
      <c r="A17" s="278">
        <v>211200153</v>
      </c>
      <c r="B17" s="225" t="s">
        <v>354</v>
      </c>
      <c r="C17" s="155">
        <v>-142066.66</v>
      </c>
      <c r="D17" s="70"/>
      <c r="E17" s="70"/>
      <c r="F17" s="70"/>
      <c r="G17" s="70"/>
      <c r="H17" s="95"/>
    </row>
    <row r="18" spans="1:8" ht="15">
      <c r="A18" s="278">
        <v>211200155</v>
      </c>
      <c r="B18" s="225" t="s">
        <v>355</v>
      </c>
      <c r="C18" s="155">
        <v>-33383.21</v>
      </c>
      <c r="D18" s="70"/>
      <c r="E18" s="70"/>
      <c r="F18" s="70"/>
      <c r="G18" s="70"/>
      <c r="H18" s="95"/>
    </row>
    <row r="19" spans="1:8" ht="15">
      <c r="A19" s="278">
        <v>211200162</v>
      </c>
      <c r="B19" s="225" t="s">
        <v>457</v>
      </c>
      <c r="C19" s="155">
        <v>-69137.9</v>
      </c>
      <c r="D19" s="70"/>
      <c r="E19" s="70"/>
      <c r="F19" s="70"/>
      <c r="G19" s="70"/>
      <c r="H19" s="95"/>
    </row>
    <row r="20" spans="1:8" ht="15">
      <c r="A20" s="278">
        <v>211200163</v>
      </c>
      <c r="B20" s="225" t="s">
        <v>458</v>
      </c>
      <c r="C20" s="155">
        <v>-5727710.34</v>
      </c>
      <c r="D20" s="70"/>
      <c r="E20" s="70"/>
      <c r="F20" s="70"/>
      <c r="G20" s="70"/>
      <c r="H20" s="95"/>
    </row>
    <row r="21" spans="1:8" ht="15">
      <c r="A21" s="278">
        <v>211500154</v>
      </c>
      <c r="B21" s="225" t="s">
        <v>356</v>
      </c>
      <c r="C21" s="158">
        <v>-0.02</v>
      </c>
      <c r="D21" s="70"/>
      <c r="E21" s="70"/>
      <c r="F21" s="70"/>
      <c r="G21" s="70"/>
      <c r="H21" s="95"/>
    </row>
    <row r="22" spans="1:8" ht="15">
      <c r="A22" s="278">
        <v>211700001</v>
      </c>
      <c r="B22" s="225" t="s">
        <v>357</v>
      </c>
      <c r="C22" s="161">
        <v>32369.53</v>
      </c>
      <c r="D22" s="70"/>
      <c r="E22" s="70"/>
      <c r="F22" s="70"/>
      <c r="G22" s="70"/>
      <c r="H22" s="95"/>
    </row>
    <row r="23" spans="1:8" ht="15">
      <c r="A23" s="278">
        <v>211700002</v>
      </c>
      <c r="B23" s="225" t="s">
        <v>358</v>
      </c>
      <c r="C23" s="155">
        <v>5445.25</v>
      </c>
      <c r="D23" s="70"/>
      <c r="E23" s="70"/>
      <c r="F23" s="70"/>
      <c r="G23" s="70"/>
      <c r="H23" s="95"/>
    </row>
    <row r="24" spans="1:8" ht="15">
      <c r="A24" s="278">
        <v>211700003</v>
      </c>
      <c r="B24" s="225" t="s">
        <v>359</v>
      </c>
      <c r="C24" s="155">
        <v>15841.71</v>
      </c>
      <c r="D24" s="70"/>
      <c r="E24" s="70"/>
      <c r="F24" s="70"/>
      <c r="G24" s="70"/>
      <c r="H24" s="95"/>
    </row>
    <row r="25" spans="1:8" ht="15">
      <c r="A25" s="278">
        <v>211700004</v>
      </c>
      <c r="B25" s="225" t="s">
        <v>360</v>
      </c>
      <c r="C25" s="155">
        <v>-60718.59</v>
      </c>
      <c r="D25" s="70"/>
      <c r="E25" s="70"/>
      <c r="F25" s="70"/>
      <c r="G25" s="70"/>
      <c r="H25" s="95"/>
    </row>
    <row r="26" spans="1:8" ht="15">
      <c r="A26" s="278">
        <v>211700005</v>
      </c>
      <c r="B26" s="225" t="s">
        <v>361</v>
      </c>
      <c r="C26" s="155">
        <v>-4496.46</v>
      </c>
      <c r="D26" s="70"/>
      <c r="E26" s="70"/>
      <c r="F26" s="70"/>
      <c r="G26" s="70"/>
      <c r="H26" s="95"/>
    </row>
    <row r="27" spans="1:8" ht="15">
      <c r="A27" s="278">
        <v>211700006</v>
      </c>
      <c r="B27" s="225" t="s">
        <v>362</v>
      </c>
      <c r="C27" s="155">
        <v>-3928.74</v>
      </c>
      <c r="D27" s="70"/>
      <c r="E27" s="70"/>
      <c r="F27" s="70"/>
      <c r="G27" s="70"/>
      <c r="H27" s="95"/>
    </row>
    <row r="28" spans="1:8" ht="15">
      <c r="A28" s="278">
        <v>211700007</v>
      </c>
      <c r="B28" s="225" t="s">
        <v>459</v>
      </c>
      <c r="C28" s="155">
        <v>6321.74</v>
      </c>
      <c r="D28" s="70"/>
      <c r="E28" s="70"/>
      <c r="F28" s="70"/>
      <c r="G28" s="70"/>
      <c r="H28" s="95"/>
    </row>
    <row r="29" spans="1:8" ht="15">
      <c r="A29" s="278">
        <v>211700008</v>
      </c>
      <c r="B29" s="225" t="s">
        <v>363</v>
      </c>
      <c r="C29" s="155">
        <v>1041.72</v>
      </c>
      <c r="D29" s="70"/>
      <c r="E29" s="70"/>
      <c r="F29" s="70"/>
      <c r="G29" s="70"/>
      <c r="H29" s="95"/>
    </row>
    <row r="30" spans="1:8" ht="15">
      <c r="A30" s="278">
        <v>211700009</v>
      </c>
      <c r="B30" s="225" t="s">
        <v>364</v>
      </c>
      <c r="C30" s="155">
        <v>-19783.44</v>
      </c>
      <c r="D30" s="70"/>
      <c r="E30" s="70"/>
      <c r="F30" s="70"/>
      <c r="G30" s="70"/>
      <c r="H30" s="95"/>
    </row>
    <row r="31" spans="1:8" ht="15">
      <c r="A31" s="278">
        <v>211700010</v>
      </c>
      <c r="B31" s="225" t="s">
        <v>365</v>
      </c>
      <c r="C31" s="158">
        <v>252</v>
      </c>
      <c r="D31" s="70"/>
      <c r="E31" s="70"/>
      <c r="F31" s="70"/>
      <c r="G31" s="70"/>
      <c r="H31" s="95"/>
    </row>
    <row r="32" spans="1:8" ht="15">
      <c r="A32" s="278">
        <v>211700011</v>
      </c>
      <c r="B32" s="225" t="s">
        <v>366</v>
      </c>
      <c r="C32" s="155">
        <v>-4793.83</v>
      </c>
      <c r="D32" s="70"/>
      <c r="E32" s="70"/>
      <c r="F32" s="70"/>
      <c r="G32" s="70"/>
      <c r="H32" s="95"/>
    </row>
    <row r="33" spans="1:8" ht="15">
      <c r="A33" s="278">
        <v>211700012</v>
      </c>
      <c r="B33" s="159" t="s">
        <v>367</v>
      </c>
      <c r="C33" s="155">
        <v>9128.24</v>
      </c>
      <c r="D33" s="70"/>
      <c r="E33" s="70"/>
      <c r="F33" s="70"/>
      <c r="G33" s="70"/>
      <c r="H33" s="95"/>
    </row>
    <row r="34" spans="1:8" ht="15">
      <c r="A34" s="278">
        <v>211700013</v>
      </c>
      <c r="B34" s="225" t="s">
        <v>368</v>
      </c>
      <c r="C34" s="155">
        <v>-37092.16</v>
      </c>
      <c r="D34" s="70"/>
      <c r="E34" s="70"/>
      <c r="F34" s="70"/>
      <c r="G34" s="70"/>
      <c r="H34" s="95"/>
    </row>
    <row r="35" spans="1:8" ht="15">
      <c r="A35" s="278">
        <v>211700014</v>
      </c>
      <c r="B35" s="225" t="s">
        <v>369</v>
      </c>
      <c r="C35" s="155">
        <v>55561.84</v>
      </c>
      <c r="D35" s="70"/>
      <c r="E35" s="70"/>
      <c r="F35" s="70"/>
      <c r="G35" s="70"/>
      <c r="H35" s="95"/>
    </row>
    <row r="36" spans="1:8" ht="15">
      <c r="A36" s="278">
        <v>211700015</v>
      </c>
      <c r="B36" s="225" t="s">
        <v>370</v>
      </c>
      <c r="C36" s="155">
        <v>-174209.36</v>
      </c>
      <c r="D36" s="70"/>
      <c r="E36" s="70"/>
      <c r="F36" s="70"/>
      <c r="G36" s="70"/>
      <c r="H36" s="95"/>
    </row>
    <row r="37" spans="1:8" ht="15">
      <c r="A37" s="278">
        <v>211700399</v>
      </c>
      <c r="B37" s="225" t="s">
        <v>371</v>
      </c>
      <c r="C37" s="155">
        <v>-66778.59</v>
      </c>
      <c r="D37" s="70"/>
      <c r="E37" s="70"/>
      <c r="F37" s="70"/>
      <c r="G37" s="70"/>
      <c r="H37" s="95"/>
    </row>
    <row r="38" spans="1:8" ht="15">
      <c r="A38" s="278">
        <v>211900001</v>
      </c>
      <c r="B38" s="225" t="s">
        <v>449</v>
      </c>
      <c r="C38" s="156">
        <v>-4835864.96</v>
      </c>
      <c r="D38" s="70"/>
      <c r="E38" s="70"/>
      <c r="F38" s="70"/>
      <c r="G38" s="70"/>
      <c r="H38" s="95"/>
    </row>
    <row r="39" spans="1:8" ht="15">
      <c r="A39" s="278">
        <v>211900002</v>
      </c>
      <c r="B39" s="225" t="s">
        <v>450</v>
      </c>
      <c r="C39" s="155">
        <v>-3304883.79</v>
      </c>
      <c r="D39" s="70"/>
      <c r="E39" s="70"/>
      <c r="F39" s="70"/>
      <c r="G39" s="70"/>
      <c r="H39" s="95"/>
    </row>
    <row r="40" spans="1:8" ht="15">
      <c r="A40" s="278">
        <v>211900003</v>
      </c>
      <c r="B40" s="225" t="s">
        <v>451</v>
      </c>
      <c r="C40" s="155">
        <v>-1259868.6</v>
      </c>
      <c r="D40" s="70"/>
      <c r="E40" s="70"/>
      <c r="F40" s="70"/>
      <c r="G40" s="70"/>
      <c r="H40" s="95"/>
    </row>
    <row r="41" spans="1:8" ht="15">
      <c r="A41" s="279"/>
      <c r="B41" s="280"/>
      <c r="C41" s="165"/>
      <c r="D41" s="70"/>
      <c r="E41" s="70"/>
      <c r="F41" s="70"/>
      <c r="G41" s="70"/>
      <c r="H41" s="95"/>
    </row>
    <row r="42" spans="1:8" ht="15">
      <c r="A42" s="83"/>
      <c r="B42" s="83"/>
      <c r="C42" s="70"/>
      <c r="D42" s="70"/>
      <c r="E42" s="70"/>
      <c r="F42" s="70"/>
      <c r="G42" s="70"/>
      <c r="H42" s="95"/>
    </row>
    <row r="43" spans="1:8" ht="15">
      <c r="A43" s="281"/>
      <c r="B43" s="281" t="s">
        <v>238</v>
      </c>
      <c r="C43" s="282">
        <f>SUM(C8:C42)</f>
        <v>-19386062.029999997</v>
      </c>
      <c r="D43" s="282">
        <f>SUM(D8:D42)</f>
        <v>0</v>
      </c>
      <c r="E43" s="282">
        <f>SUM(E8:E42)</f>
        <v>0</v>
      </c>
      <c r="F43" s="282">
        <f>SUM(F8:F42)</f>
        <v>0</v>
      </c>
      <c r="G43" s="282">
        <f>SUM(G8:G42)</f>
        <v>0</v>
      </c>
      <c r="H43" s="282"/>
    </row>
    <row r="44" spans="1:8" ht="15">
      <c r="A44" s="134"/>
      <c r="B44" s="134"/>
      <c r="C44" s="6"/>
      <c r="D44" s="6"/>
      <c r="E44" s="6"/>
      <c r="F44" s="6"/>
      <c r="G44" s="6"/>
      <c r="H44" s="134"/>
    </row>
    <row r="45" spans="1:8" ht="15">
      <c r="A45" s="134"/>
      <c r="B45" s="134"/>
      <c r="C45" s="6"/>
      <c r="D45" s="6"/>
      <c r="E45" s="6"/>
      <c r="F45" s="6"/>
      <c r="G45" s="6"/>
      <c r="H45" s="134"/>
    </row>
    <row r="46" spans="1:8" ht="15">
      <c r="A46" s="170" t="s">
        <v>237</v>
      </c>
      <c r="B46" s="173"/>
      <c r="C46" s="39"/>
      <c r="D46" s="39"/>
      <c r="E46" s="39"/>
      <c r="F46" s="39"/>
      <c r="G46" s="39"/>
      <c r="H46" s="277" t="s">
        <v>82</v>
      </c>
    </row>
    <row r="47" spans="1:8" ht="15">
      <c r="A47" s="133"/>
      <c r="B47" s="134"/>
      <c r="C47" s="6"/>
      <c r="D47" s="6"/>
      <c r="E47" s="6"/>
      <c r="F47" s="6"/>
      <c r="G47" s="6"/>
      <c r="H47" s="134"/>
    </row>
    <row r="48" spans="1:8" ht="15">
      <c r="A48" s="177" t="s">
        <v>45</v>
      </c>
      <c r="B48" s="178" t="s">
        <v>46</v>
      </c>
      <c r="C48" s="179" t="s">
        <v>47</v>
      </c>
      <c r="D48" s="223" t="s">
        <v>54</v>
      </c>
      <c r="E48" s="223" t="s">
        <v>55</v>
      </c>
      <c r="F48" s="223" t="s">
        <v>56</v>
      </c>
      <c r="G48" s="224" t="s">
        <v>57</v>
      </c>
      <c r="H48" s="178" t="s">
        <v>58</v>
      </c>
    </row>
    <row r="49" spans="1:8" ht="15">
      <c r="A49" s="83"/>
      <c r="B49" s="83"/>
      <c r="C49" s="70"/>
      <c r="D49" s="70"/>
      <c r="E49" s="70"/>
      <c r="F49" s="70"/>
      <c r="G49" s="70"/>
      <c r="H49" s="95"/>
    </row>
    <row r="50" spans="1:8" ht="15">
      <c r="A50" s="83"/>
      <c r="B50" s="83"/>
      <c r="C50" s="70"/>
      <c r="D50" s="70"/>
      <c r="E50" s="70"/>
      <c r="F50" s="70"/>
      <c r="G50" s="70"/>
      <c r="H50" s="95"/>
    </row>
    <row r="51" spans="1:8" ht="15">
      <c r="A51" s="83"/>
      <c r="B51" s="83"/>
      <c r="C51" s="70"/>
      <c r="D51" s="70"/>
      <c r="E51" s="70"/>
      <c r="F51" s="70"/>
      <c r="G51" s="70"/>
      <c r="H51" s="95"/>
    </row>
    <row r="52" spans="1:8" ht="15">
      <c r="A52" s="83"/>
      <c r="B52" s="83"/>
      <c r="C52" s="70"/>
      <c r="D52" s="70"/>
      <c r="E52" s="70"/>
      <c r="F52" s="70"/>
      <c r="G52" s="70"/>
      <c r="H52" s="95"/>
    </row>
    <row r="53" spans="1:8" ht="15">
      <c r="A53" s="83"/>
      <c r="B53" s="83"/>
      <c r="C53" s="70"/>
      <c r="D53" s="70"/>
      <c r="E53" s="70"/>
      <c r="F53" s="70"/>
      <c r="G53" s="70"/>
      <c r="H53" s="95"/>
    </row>
    <row r="54" spans="1:8" ht="15">
      <c r="A54" s="83"/>
      <c r="B54" s="83"/>
      <c r="C54" s="70"/>
      <c r="D54" s="70"/>
      <c r="E54" s="70"/>
      <c r="F54" s="70"/>
      <c r="G54" s="70"/>
      <c r="H54" s="95"/>
    </row>
    <row r="55" spans="1:8" ht="15">
      <c r="A55" s="83"/>
      <c r="B55" s="83"/>
      <c r="C55" s="70"/>
      <c r="D55" s="70"/>
      <c r="E55" s="70"/>
      <c r="F55" s="70"/>
      <c r="G55" s="70"/>
      <c r="H55" s="95"/>
    </row>
    <row r="56" spans="1:8" ht="15">
      <c r="A56" s="83"/>
      <c r="B56" s="83"/>
      <c r="C56" s="70"/>
      <c r="D56" s="70"/>
      <c r="E56" s="70"/>
      <c r="F56" s="70"/>
      <c r="G56" s="70"/>
      <c r="H56" s="95"/>
    </row>
    <row r="57" spans="1:8" ht="15">
      <c r="A57" s="83"/>
      <c r="B57" s="83"/>
      <c r="C57" s="70"/>
      <c r="D57" s="70"/>
      <c r="E57" s="70"/>
      <c r="F57" s="70"/>
      <c r="G57" s="70"/>
      <c r="H57" s="95"/>
    </row>
    <row r="58" spans="1:8" ht="15">
      <c r="A58" s="83"/>
      <c r="B58" s="83"/>
      <c r="C58" s="70"/>
      <c r="D58" s="70"/>
      <c r="E58" s="70"/>
      <c r="F58" s="70"/>
      <c r="G58" s="70"/>
      <c r="H58" s="95"/>
    </row>
    <row r="59" spans="1:8" ht="15">
      <c r="A59" s="83"/>
      <c r="B59" s="83"/>
      <c r="C59" s="70"/>
      <c r="D59" s="70"/>
      <c r="E59" s="70"/>
      <c r="F59" s="70"/>
      <c r="G59" s="70"/>
      <c r="H59" s="95"/>
    </row>
    <row r="60" spans="1:8" ht="15">
      <c r="A60" s="83"/>
      <c r="B60" s="83"/>
      <c r="C60" s="70"/>
      <c r="D60" s="70"/>
      <c r="E60" s="70"/>
      <c r="F60" s="70"/>
      <c r="G60" s="70"/>
      <c r="H60" s="95"/>
    </row>
    <row r="61" spans="1:8" ht="15">
      <c r="A61" s="83"/>
      <c r="B61" s="83"/>
      <c r="C61" s="70"/>
      <c r="D61" s="70"/>
      <c r="E61" s="70"/>
      <c r="F61" s="70"/>
      <c r="G61" s="70"/>
      <c r="H61" s="95"/>
    </row>
    <row r="62" spans="1:8" ht="15">
      <c r="A62" s="83"/>
      <c r="B62" s="83"/>
      <c r="C62" s="70"/>
      <c r="D62" s="70"/>
      <c r="E62" s="70"/>
      <c r="F62" s="70"/>
      <c r="G62" s="70"/>
      <c r="H62" s="95"/>
    </row>
    <row r="63" spans="1:8" ht="15">
      <c r="A63" s="281"/>
      <c r="B63" s="281" t="s">
        <v>239</v>
      </c>
      <c r="C63" s="282">
        <f>SUM(C49:C62)</f>
        <v>0</v>
      </c>
      <c r="D63" s="282">
        <f>SUM(D49:D62)</f>
        <v>0</v>
      </c>
      <c r="E63" s="282">
        <f>SUM(E49:E62)</f>
        <v>0</v>
      </c>
      <c r="F63" s="282">
        <f>SUM(F49:F62)</f>
        <v>0</v>
      </c>
      <c r="G63" s="282">
        <f>SUM(G49:G62)</f>
        <v>0</v>
      </c>
      <c r="H63" s="282"/>
    </row>
  </sheetData>
  <sheetProtection/>
  <dataValidations count="8">
    <dataValidation allowBlank="1" showInputMessage="1" showErrorMessage="1" prompt="Saldo final de la Información Financiera Trimestral que se presenta (trimestral: 1er, 2do, 3ro. o 4to.)." sqref="C7 C48"/>
    <dataValidation allowBlank="1" showInputMessage="1" showErrorMessage="1" prompt="Corresponde al número de la cuenta de acuerdo al Plan de Cuentas emitido por el CONAC (DOF 23/12/2015)." sqref="A7 A48"/>
    <dataValidation allowBlank="1" showInputMessage="1" showErrorMessage="1" prompt="Informar sobre la factibilidad de pago." sqref="H7 H48"/>
    <dataValidation allowBlank="1" showInputMessage="1" showErrorMessage="1" prompt="Importe de la cuentas por cobrar con vencimiento mayor a 365 días." sqref="G7 G48"/>
    <dataValidation allowBlank="1" showInputMessage="1" showErrorMessage="1" prompt="Importe de la cuentas por cobrar con fecha de vencimiento de 181 a 365 días." sqref="F7 F48"/>
    <dataValidation allowBlank="1" showInputMessage="1" showErrorMessage="1" prompt="Importe de la cuentas por cobrar con fecha de vencimiento de 91 a 180 días." sqref="E7 E48"/>
    <dataValidation allowBlank="1" showInputMessage="1" showErrorMessage="1" prompt="Importe de la cuentas por cobrar con fecha de vencimiento de 1 a 90 días." sqref="D7 D48"/>
    <dataValidation allowBlank="1" showInputMessage="1" showErrorMessage="1" prompt="Corresponde al nombre o descripción de la cuenta de acuerdo al Plan de Cuentas emitido por el CONAC." sqref="B7 B48"/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21.7109375" style="0" customWidth="1"/>
    <col min="2" max="2" width="48.421875" style="0" customWidth="1"/>
    <col min="5" max="5" width="16.7109375" style="0" customWidth="1"/>
  </cols>
  <sheetData>
    <row r="1" spans="1:5" ht="15">
      <c r="A1" s="1" t="s">
        <v>42</v>
      </c>
      <c r="B1" s="1"/>
      <c r="C1" s="6"/>
      <c r="D1" s="6"/>
      <c r="E1" s="134"/>
    </row>
    <row r="2" spans="1:5" ht="15">
      <c r="A2" s="1" t="s">
        <v>189</v>
      </c>
      <c r="B2" s="1"/>
      <c r="C2" s="6"/>
      <c r="D2" s="6"/>
      <c r="E2" s="5" t="s">
        <v>43</v>
      </c>
    </row>
    <row r="3" spans="1:5" ht="15">
      <c r="A3" s="134"/>
      <c r="B3" s="134"/>
      <c r="C3" s="6"/>
      <c r="D3" s="134"/>
      <c r="E3" s="134"/>
    </row>
    <row r="4" spans="1:5" ht="15">
      <c r="A4" s="134"/>
      <c r="B4" s="134"/>
      <c r="C4" s="6"/>
      <c r="D4" s="134"/>
      <c r="E4" s="134"/>
    </row>
    <row r="5" spans="1:5" ht="15">
      <c r="A5" s="283" t="s">
        <v>199</v>
      </c>
      <c r="B5" s="283"/>
      <c r="C5" s="6"/>
      <c r="D5" s="134"/>
      <c r="E5" s="277" t="s">
        <v>83</v>
      </c>
    </row>
    <row r="6" spans="1:5" ht="15">
      <c r="A6" s="134"/>
      <c r="B6" s="134"/>
      <c r="C6" s="6"/>
      <c r="D6" s="39"/>
      <c r="E6" s="134"/>
    </row>
    <row r="7" spans="1:5" ht="15">
      <c r="A7" s="177" t="s">
        <v>45</v>
      </c>
      <c r="B7" s="178" t="s">
        <v>46</v>
      </c>
      <c r="C7" s="179" t="s">
        <v>47</v>
      </c>
      <c r="D7" s="179" t="s">
        <v>84</v>
      </c>
      <c r="E7" s="179" t="s">
        <v>58</v>
      </c>
    </row>
    <row r="8" spans="1:5" ht="15">
      <c r="A8" s="83"/>
      <c r="B8" s="83"/>
      <c r="C8" s="95"/>
      <c r="D8" s="95"/>
      <c r="E8" s="75"/>
    </row>
    <row r="9" spans="1:5" ht="15">
      <c r="A9" s="83"/>
      <c r="B9" s="83"/>
      <c r="C9" s="95"/>
      <c r="D9" s="95"/>
      <c r="E9" s="75"/>
    </row>
    <row r="10" spans="1:5" ht="15">
      <c r="A10" s="284"/>
      <c r="B10" s="284" t="s">
        <v>241</v>
      </c>
      <c r="C10" s="285">
        <f>SUM(C8:C9)</f>
        <v>0</v>
      </c>
      <c r="D10" s="286"/>
      <c r="E10" s="286"/>
    </row>
    <row r="11" spans="1:5" ht="15">
      <c r="A11" s="134"/>
      <c r="B11" s="134"/>
      <c r="C11" s="6"/>
      <c r="D11" s="134"/>
      <c r="E11" s="134"/>
    </row>
    <row r="12" spans="1:5" ht="15">
      <c r="A12" s="134"/>
      <c r="B12" s="134"/>
      <c r="C12" s="6"/>
      <c r="D12" s="134"/>
      <c r="E12" s="134"/>
    </row>
    <row r="13" spans="1:5" ht="15">
      <c r="A13" s="170" t="s">
        <v>240</v>
      </c>
      <c r="B13" s="173"/>
      <c r="C13" s="6"/>
      <c r="D13" s="134"/>
      <c r="E13" s="277" t="s">
        <v>83</v>
      </c>
    </row>
    <row r="14" spans="1:5" ht="15">
      <c r="A14" s="133"/>
      <c r="B14" s="134"/>
      <c r="C14" s="6"/>
      <c r="D14" s="134"/>
      <c r="E14" s="134"/>
    </row>
    <row r="15" spans="1:5" ht="15">
      <c r="A15" s="177" t="s">
        <v>45</v>
      </c>
      <c r="B15" s="178" t="s">
        <v>46</v>
      </c>
      <c r="C15" s="179" t="s">
        <v>47</v>
      </c>
      <c r="D15" s="179" t="s">
        <v>84</v>
      </c>
      <c r="E15" s="179" t="s">
        <v>58</v>
      </c>
    </row>
    <row r="16" spans="1:5" ht="15">
      <c r="A16" s="96"/>
      <c r="B16" s="97"/>
      <c r="C16" s="98"/>
      <c r="D16" s="95"/>
      <c r="E16" s="75"/>
    </row>
    <row r="17" spans="1:5" ht="15">
      <c r="A17" s="83"/>
      <c r="B17" s="99"/>
      <c r="C17" s="95"/>
      <c r="D17" s="95"/>
      <c r="E17" s="75"/>
    </row>
    <row r="18" spans="1:5" ht="15">
      <c r="A18" s="281"/>
      <c r="B18" s="281" t="s">
        <v>242</v>
      </c>
      <c r="C18" s="287">
        <f>SUM(C16:C17)</f>
        <v>0</v>
      </c>
      <c r="D18" s="286"/>
      <c r="E18" s="286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I19" sqref="I19"/>
    </sheetView>
  </sheetViews>
  <sheetFormatPr defaultColWidth="11.421875" defaultRowHeight="15"/>
  <cols>
    <col min="1" max="1" width="24.57421875" style="0" customWidth="1"/>
    <col min="2" max="2" width="23.7109375" style="0" customWidth="1"/>
    <col min="3" max="3" width="16.421875" style="0" customWidth="1"/>
    <col min="4" max="4" width="13.140625" style="0" customWidth="1"/>
    <col min="5" max="5" width="16.28125" style="0" customWidth="1"/>
  </cols>
  <sheetData>
    <row r="1" spans="1:5" ht="15">
      <c r="A1" s="34" t="s">
        <v>42</v>
      </c>
      <c r="B1" s="34"/>
      <c r="C1" s="40"/>
      <c r="D1" s="41"/>
      <c r="E1" s="5"/>
    </row>
    <row r="2" spans="1:5" ht="15">
      <c r="A2" s="34" t="s">
        <v>189</v>
      </c>
      <c r="B2" s="34"/>
      <c r="C2" s="17"/>
      <c r="D2" s="16"/>
      <c r="E2" s="16"/>
    </row>
    <row r="3" spans="1:5" ht="15">
      <c r="A3" s="16"/>
      <c r="B3" s="16"/>
      <c r="C3" s="17"/>
      <c r="D3" s="16"/>
      <c r="E3" s="16"/>
    </row>
    <row r="4" spans="1:5" ht="15">
      <c r="A4" s="16"/>
      <c r="B4" s="16"/>
      <c r="C4" s="17"/>
      <c r="D4" s="16"/>
      <c r="E4" s="16"/>
    </row>
    <row r="5" spans="1:5" ht="15">
      <c r="A5" s="170" t="s">
        <v>136</v>
      </c>
      <c r="B5" s="173"/>
      <c r="C5" s="6"/>
      <c r="D5" s="134"/>
      <c r="E5" s="277" t="s">
        <v>246</v>
      </c>
    </row>
    <row r="6" spans="1:5" ht="15">
      <c r="A6" s="133"/>
      <c r="B6" s="134"/>
      <c r="C6" s="6"/>
      <c r="D6" s="134"/>
      <c r="E6" s="134"/>
    </row>
    <row r="7" spans="1:5" ht="15">
      <c r="A7" s="177" t="s">
        <v>45</v>
      </c>
      <c r="B7" s="178" t="s">
        <v>46</v>
      </c>
      <c r="C7" s="179" t="s">
        <v>47</v>
      </c>
      <c r="D7" s="179" t="s">
        <v>84</v>
      </c>
      <c r="E7" s="179" t="s">
        <v>58</v>
      </c>
    </row>
    <row r="8" spans="1:5" ht="15">
      <c r="A8" s="96"/>
      <c r="B8" s="97"/>
      <c r="C8" s="98"/>
      <c r="D8" s="95"/>
      <c r="E8" s="75"/>
    </row>
    <row r="9" spans="1:5" ht="15">
      <c r="A9" s="83"/>
      <c r="B9" s="99"/>
      <c r="C9" s="95"/>
      <c r="D9" s="95"/>
      <c r="E9" s="75"/>
    </row>
    <row r="10" spans="1:5" ht="15">
      <c r="A10" s="281"/>
      <c r="B10" s="281" t="s">
        <v>243</v>
      </c>
      <c r="C10" s="287">
        <f>SUM(C8:C9)</f>
        <v>0</v>
      </c>
      <c r="D10" s="286"/>
      <c r="E10" s="286"/>
    </row>
    <row r="11" spans="1:5" ht="15">
      <c r="A11" s="16"/>
      <c r="B11" s="16"/>
      <c r="C11" s="17"/>
      <c r="D11" s="16"/>
      <c r="E11" s="16"/>
    </row>
    <row r="12" spans="1:5" ht="15">
      <c r="A12" s="16"/>
      <c r="B12" s="16"/>
      <c r="C12" s="17"/>
      <c r="D12" s="16"/>
      <c r="E12" s="16"/>
    </row>
    <row r="13" spans="1:5" ht="15">
      <c r="A13" s="170" t="s">
        <v>137</v>
      </c>
      <c r="B13" s="170"/>
      <c r="C13" s="17"/>
      <c r="D13" s="42"/>
      <c r="E13" s="173" t="s">
        <v>85</v>
      </c>
    </row>
    <row r="14" spans="1:5" ht="15">
      <c r="A14" s="19"/>
      <c r="B14" s="19"/>
      <c r="C14" s="39"/>
      <c r="D14" s="42"/>
      <c r="E14" s="41"/>
    </row>
    <row r="15" spans="1:5" ht="15">
      <c r="A15" s="177" t="s">
        <v>45</v>
      </c>
      <c r="B15" s="178" t="s">
        <v>46</v>
      </c>
      <c r="C15" s="179" t="s">
        <v>47</v>
      </c>
      <c r="D15" s="179" t="s">
        <v>84</v>
      </c>
      <c r="E15" s="179" t="s">
        <v>58</v>
      </c>
    </row>
    <row r="16" spans="1:5" ht="15">
      <c r="A16" s="79"/>
      <c r="B16" s="87"/>
      <c r="C16" s="70"/>
      <c r="D16" s="70"/>
      <c r="E16" s="75"/>
    </row>
    <row r="17" spans="1:5" ht="15">
      <c r="A17" s="79"/>
      <c r="B17" s="87"/>
      <c r="C17" s="70"/>
      <c r="D17" s="70"/>
      <c r="E17" s="75"/>
    </row>
    <row r="18" spans="1:5" ht="15">
      <c r="A18" s="288"/>
      <c r="B18" s="288" t="s">
        <v>245</v>
      </c>
      <c r="C18" s="289">
        <f>SUM(C16:C17)</f>
        <v>0</v>
      </c>
      <c r="D18" s="188"/>
      <c r="E18" s="188"/>
    </row>
    <row r="19" spans="1:5" ht="15">
      <c r="A19" s="134"/>
      <c r="B19" s="134"/>
      <c r="C19" s="6"/>
      <c r="D19" s="134"/>
      <c r="E19" s="134"/>
    </row>
    <row r="20" spans="1:5" ht="15">
      <c r="A20" s="134"/>
      <c r="B20" s="134"/>
      <c r="C20" s="6"/>
      <c r="D20" s="134"/>
      <c r="E20" s="134"/>
    </row>
    <row r="21" spans="1:5" ht="15">
      <c r="A21" s="170" t="s">
        <v>143</v>
      </c>
      <c r="B21" s="173"/>
      <c r="C21" s="6"/>
      <c r="D21" s="134"/>
      <c r="E21" s="277" t="s">
        <v>246</v>
      </c>
    </row>
    <row r="22" spans="1:5" ht="15">
      <c r="A22" s="133"/>
      <c r="B22" s="134"/>
      <c r="C22" s="6"/>
      <c r="D22" s="134"/>
      <c r="E22" s="134"/>
    </row>
    <row r="23" spans="1:5" ht="15">
      <c r="A23" s="177" t="s">
        <v>45</v>
      </c>
      <c r="B23" s="178" t="s">
        <v>46</v>
      </c>
      <c r="C23" s="179" t="s">
        <v>47</v>
      </c>
      <c r="D23" s="179" t="s">
        <v>84</v>
      </c>
      <c r="E23" s="179" t="s">
        <v>58</v>
      </c>
    </row>
    <row r="24" spans="1:5" ht="15">
      <c r="A24" s="96"/>
      <c r="B24" s="97"/>
      <c r="C24" s="98"/>
      <c r="D24" s="95"/>
      <c r="E24" s="75"/>
    </row>
    <row r="25" spans="1:5" ht="15">
      <c r="A25" s="83"/>
      <c r="B25" s="99"/>
      <c r="C25" s="95"/>
      <c r="D25" s="95"/>
      <c r="E25" s="75"/>
    </row>
    <row r="26" spans="1:5" ht="15">
      <c r="A26" s="281"/>
      <c r="B26" s="281" t="s">
        <v>244</v>
      </c>
      <c r="C26" s="287">
        <f>SUM(C24:C25)</f>
        <v>0</v>
      </c>
      <c r="D26" s="286"/>
      <c r="E26" s="286"/>
    </row>
    <row r="27" spans="1:5" ht="15">
      <c r="A27" s="134"/>
      <c r="B27" s="134"/>
      <c r="C27" s="6"/>
      <c r="D27" s="134"/>
      <c r="E27" s="134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D18" sqref="D18"/>
    </sheetView>
  </sheetViews>
  <sheetFormatPr defaultColWidth="11.421875" defaultRowHeight="15"/>
  <sheetData>
    <row r="1" spans="1:27" ht="15">
      <c r="A1" s="353" t="s">
        <v>249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5"/>
    </row>
    <row r="2" spans="1:27" ht="15">
      <c r="A2" s="134"/>
      <c r="B2" s="134"/>
      <c r="C2" s="134"/>
      <c r="D2" s="134"/>
      <c r="E2" s="134"/>
      <c r="F2" s="6"/>
      <c r="G2" s="13"/>
      <c r="H2" s="6"/>
      <c r="I2" s="6"/>
      <c r="J2" s="6"/>
      <c r="K2" s="6"/>
      <c r="L2" s="6"/>
      <c r="M2" s="6"/>
      <c r="N2" s="6"/>
      <c r="O2" s="6"/>
      <c r="P2" s="134"/>
      <c r="Q2" s="134"/>
      <c r="R2" s="134"/>
      <c r="S2" s="43"/>
      <c r="T2" s="134"/>
      <c r="U2" s="134"/>
      <c r="V2" s="134"/>
      <c r="W2" s="134"/>
      <c r="X2" s="134"/>
      <c r="Y2" s="134"/>
      <c r="Z2" s="134"/>
      <c r="AA2" s="134"/>
    </row>
    <row r="3" spans="1:27" ht="15">
      <c r="A3" s="170" t="s">
        <v>127</v>
      </c>
      <c r="B3" s="290"/>
      <c r="C3" s="290"/>
      <c r="D3" s="290"/>
      <c r="E3" s="291"/>
      <c r="F3" s="17"/>
      <c r="G3" s="17"/>
      <c r="H3" s="17"/>
      <c r="I3" s="17"/>
      <c r="J3" s="44"/>
      <c r="K3" s="44"/>
      <c r="L3" s="44"/>
      <c r="M3" s="44"/>
      <c r="N3" s="44"/>
      <c r="O3" s="6"/>
      <c r="P3" s="354" t="s">
        <v>86</v>
      </c>
      <c r="Q3" s="354"/>
      <c r="R3" s="354"/>
      <c r="S3" s="354"/>
      <c r="T3" s="354"/>
      <c r="U3" s="134"/>
      <c r="V3" s="134"/>
      <c r="W3" s="134"/>
      <c r="X3" s="134"/>
      <c r="Y3" s="134"/>
      <c r="Z3" s="134"/>
      <c r="AA3" s="134"/>
    </row>
    <row r="4" spans="1:27" ht="15">
      <c r="A4" s="127"/>
      <c r="B4" s="128"/>
      <c r="C4" s="129"/>
      <c r="D4" s="8"/>
      <c r="E4" s="42"/>
      <c r="F4" s="39"/>
      <c r="G4" s="39"/>
      <c r="H4" s="39"/>
      <c r="I4" s="39"/>
      <c r="J4" s="9"/>
      <c r="K4" s="9"/>
      <c r="L4" s="9"/>
      <c r="M4" s="9"/>
      <c r="N4" s="9"/>
      <c r="O4" s="9"/>
      <c r="P4" s="8"/>
      <c r="Q4" s="8"/>
      <c r="R4" s="8"/>
      <c r="S4" s="45"/>
      <c r="T4" s="8"/>
      <c r="U4" s="8"/>
      <c r="V4" s="8"/>
      <c r="W4" s="8"/>
      <c r="X4" s="8"/>
      <c r="Y4" s="8"/>
      <c r="Z4" s="8"/>
      <c r="AA4" s="8"/>
    </row>
    <row r="5" spans="1:27" ht="15">
      <c r="A5" s="292"/>
      <c r="B5" s="355" t="s">
        <v>87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6"/>
    </row>
    <row r="6" spans="1:27" ht="22.5">
      <c r="A6" s="293"/>
      <c r="B6" s="293"/>
      <c r="C6" s="293"/>
      <c r="D6" s="293"/>
      <c r="E6" s="293"/>
      <c r="F6" s="294" t="s">
        <v>117</v>
      </c>
      <c r="G6" s="295"/>
      <c r="H6" s="296" t="s">
        <v>278</v>
      </c>
      <c r="I6" s="297"/>
      <c r="J6" s="293"/>
      <c r="K6" s="294" t="s">
        <v>118</v>
      </c>
      <c r="L6" s="295"/>
      <c r="M6" s="297"/>
      <c r="N6" s="297"/>
      <c r="O6" s="297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</row>
    <row r="7" spans="1:27" ht="45">
      <c r="A7" s="298" t="s">
        <v>122</v>
      </c>
      <c r="B7" s="298" t="s">
        <v>88</v>
      </c>
      <c r="C7" s="298" t="s">
        <v>89</v>
      </c>
      <c r="D7" s="298" t="s">
        <v>149</v>
      </c>
      <c r="E7" s="298" t="s">
        <v>123</v>
      </c>
      <c r="F7" s="223" t="s">
        <v>101</v>
      </c>
      <c r="G7" s="223" t="s">
        <v>102</v>
      </c>
      <c r="H7" s="223" t="s">
        <v>102</v>
      </c>
      <c r="I7" s="299" t="s">
        <v>124</v>
      </c>
      <c r="J7" s="298" t="s">
        <v>90</v>
      </c>
      <c r="K7" s="223" t="s">
        <v>101</v>
      </c>
      <c r="L7" s="223" t="s">
        <v>102</v>
      </c>
      <c r="M7" s="299" t="s">
        <v>119</v>
      </c>
      <c r="N7" s="299" t="s">
        <v>120</v>
      </c>
      <c r="O7" s="299" t="s">
        <v>91</v>
      </c>
      <c r="P7" s="298" t="s">
        <v>125</v>
      </c>
      <c r="Q7" s="298" t="s">
        <v>126</v>
      </c>
      <c r="R7" s="298" t="s">
        <v>92</v>
      </c>
      <c r="S7" s="298" t="s">
        <v>93</v>
      </c>
      <c r="T7" s="298" t="s">
        <v>94</v>
      </c>
      <c r="U7" s="298" t="s">
        <v>95</v>
      </c>
      <c r="V7" s="298" t="s">
        <v>96</v>
      </c>
      <c r="W7" s="298" t="s">
        <v>97</v>
      </c>
      <c r="X7" s="298" t="s">
        <v>98</v>
      </c>
      <c r="Y7" s="298" t="s">
        <v>121</v>
      </c>
      <c r="Z7" s="298" t="s">
        <v>99</v>
      </c>
      <c r="AA7" s="298" t="s">
        <v>100</v>
      </c>
    </row>
    <row r="8" spans="1:27" ht="15">
      <c r="A8" s="300" t="s">
        <v>103</v>
      </c>
      <c r="B8" s="136"/>
      <c r="C8" s="137"/>
      <c r="D8" s="137"/>
      <c r="E8" s="137"/>
      <c r="F8" s="138"/>
      <c r="G8" s="138"/>
      <c r="H8" s="139"/>
      <c r="I8" s="139"/>
      <c r="J8" s="140"/>
      <c r="K8" s="138"/>
      <c r="L8" s="138"/>
      <c r="M8" s="138"/>
      <c r="N8" s="138"/>
      <c r="O8" s="138"/>
      <c r="P8" s="141"/>
      <c r="Q8" s="141"/>
      <c r="R8" s="142"/>
      <c r="S8" s="142"/>
      <c r="T8" s="137"/>
      <c r="U8" s="137"/>
      <c r="V8" s="136"/>
      <c r="W8" s="136"/>
      <c r="X8" s="137"/>
      <c r="Y8" s="137"/>
      <c r="Z8" s="142"/>
      <c r="AA8" s="137"/>
    </row>
    <row r="9" spans="1:27" ht="15">
      <c r="A9" s="300" t="s">
        <v>104</v>
      </c>
      <c r="B9" s="136"/>
      <c r="C9" s="137"/>
      <c r="D9" s="137"/>
      <c r="E9" s="137"/>
      <c r="F9" s="138"/>
      <c r="G9" s="138"/>
      <c r="H9" s="139"/>
      <c r="I9" s="139"/>
      <c r="J9" s="140"/>
      <c r="K9" s="138"/>
      <c r="L9" s="138"/>
      <c r="M9" s="138"/>
      <c r="N9" s="138"/>
      <c r="O9" s="138"/>
      <c r="P9" s="141"/>
      <c r="Q9" s="141"/>
      <c r="R9" s="142"/>
      <c r="S9" s="142"/>
      <c r="T9" s="137"/>
      <c r="U9" s="137"/>
      <c r="V9" s="136"/>
      <c r="W9" s="136"/>
      <c r="X9" s="137"/>
      <c r="Y9" s="137"/>
      <c r="Z9" s="142"/>
      <c r="AA9" s="137"/>
    </row>
    <row r="10" spans="1:27" ht="15">
      <c r="A10" s="300" t="s">
        <v>105</v>
      </c>
      <c r="B10" s="136"/>
      <c r="C10" s="137"/>
      <c r="D10" s="137"/>
      <c r="E10" s="137"/>
      <c r="F10" s="138"/>
      <c r="G10" s="138"/>
      <c r="H10" s="139"/>
      <c r="I10" s="139"/>
      <c r="J10" s="140"/>
      <c r="K10" s="138"/>
      <c r="L10" s="138"/>
      <c r="M10" s="138"/>
      <c r="N10" s="138"/>
      <c r="O10" s="138"/>
      <c r="P10" s="141"/>
      <c r="Q10" s="141"/>
      <c r="R10" s="142"/>
      <c r="S10" s="142"/>
      <c r="T10" s="137"/>
      <c r="U10" s="137"/>
      <c r="V10" s="136"/>
      <c r="W10" s="136"/>
      <c r="X10" s="137"/>
      <c r="Y10" s="137"/>
      <c r="Z10" s="142"/>
      <c r="AA10" s="137"/>
    </row>
    <row r="11" spans="1:27" ht="15">
      <c r="A11" s="300" t="s">
        <v>106</v>
      </c>
      <c r="B11" s="136"/>
      <c r="C11" s="137"/>
      <c r="D11" s="137"/>
      <c r="E11" s="137"/>
      <c r="F11" s="138"/>
      <c r="G11" s="138"/>
      <c r="H11" s="139"/>
      <c r="I11" s="139"/>
      <c r="J11" s="140"/>
      <c r="K11" s="138"/>
      <c r="L11" s="138"/>
      <c r="M11" s="138"/>
      <c r="N11" s="138"/>
      <c r="O11" s="138"/>
      <c r="P11" s="141"/>
      <c r="Q11" s="141"/>
      <c r="R11" s="142"/>
      <c r="S11" s="142"/>
      <c r="T11" s="137"/>
      <c r="U11" s="137"/>
      <c r="V11" s="136"/>
      <c r="W11" s="136"/>
      <c r="X11" s="137"/>
      <c r="Y11" s="137"/>
      <c r="Z11" s="142"/>
      <c r="AA11" s="137"/>
    </row>
    <row r="12" spans="1:27" ht="15">
      <c r="A12" s="300"/>
      <c r="B12" s="136"/>
      <c r="C12" s="137"/>
      <c r="D12" s="137"/>
      <c r="E12" s="137"/>
      <c r="F12" s="138"/>
      <c r="G12" s="138"/>
      <c r="H12" s="139"/>
      <c r="I12" s="139"/>
      <c r="J12" s="140"/>
      <c r="K12" s="138"/>
      <c r="L12" s="138"/>
      <c r="M12" s="138"/>
      <c r="N12" s="138"/>
      <c r="O12" s="138"/>
      <c r="P12" s="141"/>
      <c r="Q12" s="141"/>
      <c r="R12" s="142"/>
      <c r="S12" s="142"/>
      <c r="T12" s="137"/>
      <c r="U12" s="137"/>
      <c r="V12" s="136"/>
      <c r="W12" s="136"/>
      <c r="X12" s="137"/>
      <c r="Y12" s="137"/>
      <c r="Z12" s="142"/>
      <c r="AA12" s="137"/>
    </row>
    <row r="13" spans="1:27" ht="15">
      <c r="A13" s="300"/>
      <c r="B13" s="136"/>
      <c r="C13" s="137"/>
      <c r="D13" s="137"/>
      <c r="E13" s="137"/>
      <c r="F13" s="138"/>
      <c r="G13" s="138"/>
      <c r="H13" s="139"/>
      <c r="I13" s="139"/>
      <c r="J13" s="140"/>
      <c r="K13" s="138"/>
      <c r="L13" s="138"/>
      <c r="M13" s="138"/>
      <c r="N13" s="138"/>
      <c r="O13" s="138"/>
      <c r="P13" s="141"/>
      <c r="Q13" s="141"/>
      <c r="R13" s="142"/>
      <c r="S13" s="142"/>
      <c r="T13" s="137"/>
      <c r="U13" s="137"/>
      <c r="V13" s="136"/>
      <c r="W13" s="136"/>
      <c r="X13" s="137"/>
      <c r="Y13" s="137"/>
      <c r="Z13" s="142"/>
      <c r="AA13" s="137"/>
    </row>
    <row r="14" spans="1:27" ht="15">
      <c r="A14" s="300"/>
      <c r="B14" s="136"/>
      <c r="C14" s="137"/>
      <c r="D14" s="137"/>
      <c r="E14" s="137"/>
      <c r="F14" s="138"/>
      <c r="G14" s="138"/>
      <c r="H14" s="139"/>
      <c r="I14" s="139"/>
      <c r="J14" s="140"/>
      <c r="K14" s="138"/>
      <c r="L14" s="138"/>
      <c r="M14" s="138"/>
      <c r="N14" s="138"/>
      <c r="O14" s="138"/>
      <c r="P14" s="141"/>
      <c r="Q14" s="141"/>
      <c r="R14" s="142"/>
      <c r="S14" s="142"/>
      <c r="T14" s="137"/>
      <c r="U14" s="137"/>
      <c r="V14" s="136"/>
      <c r="W14" s="136"/>
      <c r="X14" s="137"/>
      <c r="Y14" s="137"/>
      <c r="Z14" s="142"/>
      <c r="AA14" s="137"/>
    </row>
    <row r="15" spans="1:27" ht="15">
      <c r="A15" s="300"/>
      <c r="B15" s="136"/>
      <c r="C15" s="137"/>
      <c r="D15" s="137"/>
      <c r="E15" s="137"/>
      <c r="F15" s="138"/>
      <c r="G15" s="138"/>
      <c r="H15" s="139"/>
      <c r="I15" s="139"/>
      <c r="J15" s="140"/>
      <c r="K15" s="138"/>
      <c r="L15" s="138"/>
      <c r="M15" s="138"/>
      <c r="N15" s="138"/>
      <c r="O15" s="138"/>
      <c r="P15" s="141"/>
      <c r="Q15" s="141"/>
      <c r="R15" s="142"/>
      <c r="S15" s="142"/>
      <c r="T15" s="137"/>
      <c r="U15" s="137"/>
      <c r="V15" s="136"/>
      <c r="W15" s="136"/>
      <c r="X15" s="137"/>
      <c r="Y15" s="137"/>
      <c r="Z15" s="142"/>
      <c r="AA15" s="137"/>
    </row>
    <row r="16" spans="1:27" ht="15">
      <c r="A16" s="300"/>
      <c r="B16" s="136"/>
      <c r="C16" s="137"/>
      <c r="D16" s="137"/>
      <c r="E16" s="137"/>
      <c r="F16" s="138"/>
      <c r="G16" s="138"/>
      <c r="H16" s="139"/>
      <c r="I16" s="139"/>
      <c r="J16" s="140"/>
      <c r="K16" s="138"/>
      <c r="L16" s="138"/>
      <c r="M16" s="138"/>
      <c r="N16" s="138"/>
      <c r="O16" s="138"/>
      <c r="P16" s="141"/>
      <c r="Q16" s="141"/>
      <c r="R16" s="142"/>
      <c r="S16" s="142"/>
      <c r="T16" s="137"/>
      <c r="U16" s="137"/>
      <c r="V16" s="136"/>
      <c r="W16" s="136"/>
      <c r="X16" s="137"/>
      <c r="Y16" s="137"/>
      <c r="Z16" s="142"/>
      <c r="AA16" s="137"/>
    </row>
    <row r="17" spans="1:27" ht="15">
      <c r="A17" s="306">
        <v>900001</v>
      </c>
      <c r="B17" s="301" t="s">
        <v>107</v>
      </c>
      <c r="C17" s="301"/>
      <c r="D17" s="301"/>
      <c r="E17" s="301"/>
      <c r="F17" s="302">
        <f>SUM(F8:F16)</f>
        <v>0</v>
      </c>
      <c r="G17" s="302">
        <f>SUM(G8:G16)</f>
        <v>0</v>
      </c>
      <c r="H17" s="302">
        <f>SUM(H8:H16)</f>
        <v>0</v>
      </c>
      <c r="I17" s="302">
        <f>SUM(I8:I16)</f>
        <v>0</v>
      </c>
      <c r="J17" s="303"/>
      <c r="K17" s="302">
        <f>SUM(K8:K16)</f>
        <v>0</v>
      </c>
      <c r="L17" s="302">
        <f>SUM(L8:L16)</f>
        <v>0</v>
      </c>
      <c r="M17" s="302">
        <f>SUM(M8:M16)</f>
        <v>0</v>
      </c>
      <c r="N17" s="302">
        <f>SUM(N8:N16)</f>
        <v>0</v>
      </c>
      <c r="O17" s="302">
        <f>SUM(O8:O16)</f>
        <v>0</v>
      </c>
      <c r="P17" s="304"/>
      <c r="Q17" s="301"/>
      <c r="R17" s="301"/>
      <c r="S17" s="305"/>
      <c r="T17" s="301"/>
      <c r="U17" s="301"/>
      <c r="V17" s="301"/>
      <c r="W17" s="301"/>
      <c r="X17" s="301"/>
      <c r="Y17" s="301"/>
      <c r="Z17" s="301"/>
      <c r="AA17" s="301"/>
    </row>
  </sheetData>
  <sheetProtection/>
  <mergeCells count="3">
    <mergeCell ref="A1:Z1"/>
    <mergeCell ref="P3:T3"/>
    <mergeCell ref="B5:AA5"/>
  </mergeCells>
  <dataValidations count="25">
    <dataValidation allowBlank="1" showInputMessage="1" showErrorMessage="1" prompt="Costo financiero al periodo que se está reportando." sqref="N6:N7"/>
    <dataValidation allowBlank="1" showInputMessage="1" showErrorMessage="1" prompt="Monto del Capital (PRÉSTAMO O FINANCIAMIENTO) pagado al periodo, sin intereses." sqref="O6:O7"/>
    <dataValidation allowBlank="1" showInputMessage="1" showErrorMessage="1" prompt="Corresponde al número consecutivo que la entidad le asigne para enumerar las deudas." sqref="A6:A7"/>
    <dataValidation allowBlank="1" showInputMessage="1" showErrorMessage="1" prompt="Obra, bien o servicio por el cual se contrató el crédito." sqref="B6:B7"/>
    <dataValidation allowBlank="1" showInputMessage="1" showErrorMessage="1" prompt="Entidad Financiera que otorga el crédito o financiamiento al Municipio, Ejecutivo Estatal, etc." sqref="C6:C7"/>
    <dataValidation allowBlank="1" showInputMessage="1" showErrorMessage="1" prompt="El registro numérico con que el ACREEDOR registra el contrato." sqref="D6:D7"/>
    <dataValidation allowBlank="1" showInputMessage="1" showErrorMessage="1" prompt="Instrumento financiero, mediante el cual se contrata y se obliga el pago del crédito: Emisión de bonos, pagarés, cetes, etc." sqref="E6:E7"/>
    <dataValidation allowBlank="1" showInputMessage="1" showErrorMessage="1" prompt="Monto del Capital (PRÉSTAMO O FINANCIAMIENTO) contratado. " sqref="F6:G6"/>
    <dataValidation allowBlank="1" showInputMessage="1" showErrorMessage="1" prompt="Monto del financiamiento que efectivamente se ha utilizado." sqref="H6"/>
    <dataValidation allowBlank="1" showInputMessage="1" showErrorMessage="1" prompt="Saldo por pagar actualizado." sqref="I6:I7"/>
    <dataValidation allowBlank="1" showInputMessage="1" showErrorMessage="1" prompt="Intereses pactados durante la vigencia del contrato." sqref="J6:J7"/>
    <dataValidation allowBlank="1" showInputMessage="1" showErrorMessage="1" prompt="Monto del Capital (PRÉSTAMO O FINANCIAMIENTO) pagado, desde la fecha de su contratación hasta la fecha del reporte (acumulado), sin intereses." sqref="K6:L6"/>
    <dataValidation allowBlank="1" showInputMessage="1" showErrorMessage="1" prompt="Costo financiero del pago desde la fecha de su contratación hasta la fecha del reporte." sqref="M6:M7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6:P7"/>
    <dataValidation allowBlank="1" showInputMessage="1" showErrorMessage="1" prompt="Número de pagos efectuados durante el periodo que se está reportando." sqref="Q6:Q7"/>
    <dataValidation allowBlank="1" showInputMessage="1" showErrorMessage="1" prompt="Fecha al momento del otorgamiento del crédito y se plasma en el contrato." sqref="R6:R7"/>
    <dataValidation allowBlank="1" showInputMessage="1" showErrorMessage="1" prompt="Fecha originalmente pactada en el contrato, en la que se presume debe quedar cubierto el pago total del crédito otorgado." sqref="S6:S7"/>
    <dataValidation allowBlank="1" showInputMessage="1" showErrorMessage="1" prompt="De acuerdo a la Ley de Deuda Pública; la Deuda debe ser registrada en el &quot;Registro Estatal de Deuda Pública&quot;." sqref="T6:T7"/>
    <dataValidation allowBlank="1" showInputMessage="1" showErrorMessage="1" prompt="Ampliación en su caso, de la &quot;FECHA DE VENCIMIENTO&quot;." sqref="U6:U7"/>
    <dataValidation allowBlank="1" showInputMessage="1" showErrorMessage="1" prompt="Por lo regular el Gobierno del Estado, es el Aval de los Municipios." sqref="V6:V7"/>
    <dataValidation allowBlank="1" showInputMessage="1" showErrorMessage="1" prompt="Documento que garantiza el compromiso de pagar la obligación. Ej. Participaciones, etc." sqref="W6:W7"/>
    <dataValidation allowBlank="1" showInputMessage="1" showErrorMessage="1" prompt="Especificar la fuente del ingreso con el que se cubrirá el financiamiento." sqref="X6:X7"/>
    <dataValidation allowBlank="1" showInputMessage="1" showErrorMessage="1" prompt="Documento donde el Congreso Estatal autoriza al ENTE PÚBLICO A CONTRAER DEUDA." sqref="Y6:Y7"/>
    <dataValidation allowBlank="1" showInputMessage="1" showErrorMessage="1" prompt="Indicar si se trata de un &quot;Contrato Nuevo&quot;, &quot;Contrato Existente&quot; o &quot;Reestructuración&quot;." sqref="AA6:AA7"/>
    <dataValidation allowBlank="1" showInputMessage="1" showErrorMessage="1" prompt="Fecha en que el Congreso Estatal autoriza al ENTE PÚBLICO A CONTRAER DEUDA." sqref="Z6:Z7"/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G49" sqref="G49"/>
    </sheetView>
  </sheetViews>
  <sheetFormatPr defaultColWidth="11.421875" defaultRowHeight="15"/>
  <cols>
    <col min="1" max="1" width="21.28125" style="0" customWidth="1"/>
    <col min="2" max="2" width="27.140625" style="0" customWidth="1"/>
    <col min="3" max="3" width="17.7109375" style="0" customWidth="1"/>
    <col min="4" max="4" width="16.140625" style="0" customWidth="1"/>
  </cols>
  <sheetData>
    <row r="1" spans="1:4" ht="15">
      <c r="A1" s="34" t="s">
        <v>42</v>
      </c>
      <c r="B1" s="34"/>
      <c r="C1" s="4"/>
      <c r="D1" s="5"/>
    </row>
    <row r="2" spans="1:4" ht="15">
      <c r="A2" s="34" t="s">
        <v>0</v>
      </c>
      <c r="B2" s="34"/>
      <c r="C2" s="4"/>
      <c r="D2" s="4"/>
    </row>
    <row r="3" spans="1:4" ht="15">
      <c r="A3" s="16"/>
      <c r="B3" s="16"/>
      <c r="C3" s="35"/>
      <c r="D3" s="35"/>
    </row>
    <row r="4" spans="1:4" ht="15">
      <c r="A4" s="16"/>
      <c r="B4" s="16"/>
      <c r="C4" s="35"/>
      <c r="D4" s="35"/>
    </row>
    <row r="5" spans="1:4" ht="15">
      <c r="A5" s="268" t="s">
        <v>247</v>
      </c>
      <c r="B5" s="268"/>
      <c r="C5" s="17"/>
      <c r="D5" s="173" t="s">
        <v>274</v>
      </c>
    </row>
    <row r="6" spans="1:4" ht="15">
      <c r="A6" s="37"/>
      <c r="B6" s="37"/>
      <c r="C6" s="38"/>
      <c r="D6" s="46"/>
    </row>
    <row r="7" spans="1:4" ht="15">
      <c r="A7" s="177" t="s">
        <v>45</v>
      </c>
      <c r="B7" s="178" t="s">
        <v>46</v>
      </c>
      <c r="C7" s="179" t="s">
        <v>47</v>
      </c>
      <c r="D7" s="179" t="s">
        <v>58</v>
      </c>
    </row>
    <row r="8" spans="1:4" ht="15">
      <c r="A8" s="79"/>
      <c r="B8" s="79"/>
      <c r="C8" s="78"/>
      <c r="D8" s="70"/>
    </row>
    <row r="9" spans="1:4" ht="15">
      <c r="A9" s="225">
        <v>417307101</v>
      </c>
      <c r="B9" s="225" t="s">
        <v>374</v>
      </c>
      <c r="C9" s="228">
        <v>2805612.95</v>
      </c>
      <c r="D9" s="70"/>
    </row>
    <row r="10" spans="1:4" ht="15">
      <c r="A10" s="225">
        <v>417307103</v>
      </c>
      <c r="B10" s="225" t="s">
        <v>461</v>
      </c>
      <c r="C10" s="228">
        <v>1146750</v>
      </c>
      <c r="D10" s="70"/>
    </row>
    <row r="11" spans="1:4" ht="30">
      <c r="A11" s="225">
        <v>417307104</v>
      </c>
      <c r="B11" s="225" t="s">
        <v>462</v>
      </c>
      <c r="C11" s="228">
        <v>692550</v>
      </c>
      <c r="D11" s="70"/>
    </row>
    <row r="12" spans="1:4" ht="30">
      <c r="A12" s="225">
        <v>417307105</v>
      </c>
      <c r="B12" s="225" t="s">
        <v>463</v>
      </c>
      <c r="C12" s="228">
        <v>3942810</v>
      </c>
      <c r="D12" s="70"/>
    </row>
    <row r="13" spans="1:4" ht="15">
      <c r="A13" s="225">
        <v>417307106</v>
      </c>
      <c r="B13" s="225" t="s">
        <v>375</v>
      </c>
      <c r="C13" s="228">
        <v>572842.02</v>
      </c>
      <c r="D13" s="70"/>
    </row>
    <row r="14" spans="1:4" ht="15">
      <c r="A14" s="225">
        <v>417307107</v>
      </c>
      <c r="B14" s="225" t="s">
        <v>30</v>
      </c>
      <c r="C14" s="228">
        <v>735667.9</v>
      </c>
      <c r="D14" s="70"/>
    </row>
    <row r="15" spans="1:4" ht="30">
      <c r="A15" s="225">
        <v>417307110</v>
      </c>
      <c r="B15" s="225" t="s">
        <v>464</v>
      </c>
      <c r="C15" s="228">
        <v>980100</v>
      </c>
      <c r="D15" s="70"/>
    </row>
    <row r="16" spans="1:4" ht="15">
      <c r="A16" s="225">
        <v>417307111</v>
      </c>
      <c r="B16" s="225" t="s">
        <v>376</v>
      </c>
      <c r="C16" s="228">
        <v>203013.67</v>
      </c>
      <c r="D16" s="70"/>
    </row>
    <row r="17" spans="1:4" ht="15">
      <c r="A17" s="79"/>
      <c r="B17" s="79"/>
      <c r="C17" s="78"/>
      <c r="D17" s="70"/>
    </row>
    <row r="18" spans="1:4" ht="15">
      <c r="A18" s="217"/>
      <c r="B18" s="217" t="s">
        <v>250</v>
      </c>
      <c r="C18" s="206">
        <f>SUM(C8:C17)</f>
        <v>11079346.54</v>
      </c>
      <c r="D18" s="188"/>
    </row>
    <row r="19" spans="1:4" ht="15">
      <c r="A19" s="81"/>
      <c r="B19" s="81"/>
      <c r="C19" s="11"/>
      <c r="D19" s="11"/>
    </row>
    <row r="20" spans="1:4" ht="15">
      <c r="A20" s="81"/>
      <c r="B20" s="81"/>
      <c r="C20" s="11"/>
      <c r="D20" s="11" t="s">
        <v>377</v>
      </c>
    </row>
    <row r="21" spans="1:4" ht="15">
      <c r="A21" s="82"/>
      <c r="B21" s="82"/>
      <c r="C21" s="68"/>
      <c r="D21" s="68"/>
    </row>
    <row r="22" spans="1:4" ht="15">
      <c r="A22" s="268" t="s">
        <v>248</v>
      </c>
      <c r="B22" s="268"/>
      <c r="C22" s="307"/>
      <c r="D22" s="173" t="s">
        <v>108</v>
      </c>
    </row>
    <row r="23" spans="1:4" ht="15">
      <c r="A23" s="37"/>
      <c r="B23" s="37"/>
      <c r="C23" s="38"/>
      <c r="D23" s="46"/>
    </row>
    <row r="24" spans="1:4" ht="15">
      <c r="A24" s="177" t="s">
        <v>45</v>
      </c>
      <c r="B24" s="178" t="s">
        <v>46</v>
      </c>
      <c r="C24" s="179" t="s">
        <v>47</v>
      </c>
      <c r="D24" s="179" t="s">
        <v>58</v>
      </c>
    </row>
    <row r="25" spans="1:4" ht="15">
      <c r="A25" s="79"/>
      <c r="B25" s="79"/>
      <c r="C25" s="78"/>
      <c r="D25" s="70"/>
    </row>
    <row r="26" spans="1:4" ht="15">
      <c r="A26" s="79"/>
      <c r="B26" s="79"/>
      <c r="C26" s="78"/>
      <c r="D26" s="70"/>
    </row>
    <row r="27" spans="1:4" ht="30">
      <c r="A27" s="219"/>
      <c r="B27" s="219" t="s">
        <v>372</v>
      </c>
      <c r="C27" s="308"/>
      <c r="D27" s="70"/>
    </row>
    <row r="28" spans="1:4" ht="15">
      <c r="A28" s="225">
        <v>422108501</v>
      </c>
      <c r="B28" s="225" t="s">
        <v>373</v>
      </c>
      <c r="C28" s="155">
        <v>3500000</v>
      </c>
      <c r="D28" s="70"/>
    </row>
    <row r="29" spans="1:4" ht="15">
      <c r="A29" s="225">
        <v>422108503</v>
      </c>
      <c r="B29" s="225" t="s">
        <v>442</v>
      </c>
      <c r="C29" s="155">
        <v>2000000</v>
      </c>
      <c r="D29" s="70"/>
    </row>
    <row r="30" spans="1:4" ht="15">
      <c r="A30" s="225">
        <v>421308301</v>
      </c>
      <c r="B30" s="225" t="s">
        <v>460</v>
      </c>
      <c r="C30" s="155">
        <v>9100000</v>
      </c>
      <c r="D30" s="70"/>
    </row>
    <row r="31" spans="1:4" ht="15">
      <c r="A31" s="225">
        <v>421308302</v>
      </c>
      <c r="B31" s="225" t="s">
        <v>422</v>
      </c>
      <c r="C31" s="155">
        <v>300000</v>
      </c>
      <c r="D31" s="70"/>
    </row>
    <row r="32" spans="1:4" ht="15">
      <c r="A32" s="225">
        <v>421308303</v>
      </c>
      <c r="B32" s="225" t="s">
        <v>443</v>
      </c>
      <c r="C32" s="164">
        <v>1200000</v>
      </c>
      <c r="D32" s="70"/>
    </row>
    <row r="33" spans="1:4" ht="15">
      <c r="A33" s="79"/>
      <c r="B33" s="79"/>
      <c r="C33" s="78"/>
      <c r="D33" s="70"/>
    </row>
    <row r="34" spans="1:4" ht="15">
      <c r="A34" s="217"/>
      <c r="B34" s="217" t="s">
        <v>266</v>
      </c>
      <c r="C34" s="206">
        <f>SUM(C25:C33)</f>
        <v>16100000</v>
      </c>
      <c r="D34" s="188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24"/>
    <dataValidation allowBlank="1" showInputMessage="1" showErrorMessage="1" prompt="Corresponde al número de la cuenta de acuerdo al Plan de Cuentas emitido por el CONAC (DOF 23/12/2015)." sqref="A7 A24"/>
    <dataValidation allowBlank="1" showInputMessage="1" showErrorMessage="1" prompt="Corresponde al nombre o descripción de la cuenta de acuerdo al Plan de Cuentas emitido por el CONAC." sqref="B7 B24"/>
    <dataValidation allowBlank="1" showInputMessage="1" showErrorMessage="1" prompt="Características cualitativas significativas que les impacten financieramente." sqref="D7 D24"/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21.421875" style="0" customWidth="1"/>
    <col min="2" max="2" width="34.28125" style="0" customWidth="1"/>
    <col min="5" max="5" width="16.140625" style="0" customWidth="1"/>
  </cols>
  <sheetData>
    <row r="1" spans="1:5" ht="15">
      <c r="A1" s="34" t="s">
        <v>42</v>
      </c>
      <c r="B1" s="34"/>
      <c r="C1" s="4"/>
      <c r="D1" s="134"/>
      <c r="E1" s="5"/>
    </row>
    <row r="2" spans="1:5" ht="15">
      <c r="A2" s="34" t="s">
        <v>0</v>
      </c>
      <c r="B2" s="34"/>
      <c r="C2" s="4"/>
      <c r="D2" s="134"/>
      <c r="E2" s="134"/>
    </row>
    <row r="3" spans="1:5" ht="15">
      <c r="A3" s="16"/>
      <c r="B3" s="16"/>
      <c r="C3" s="35"/>
      <c r="D3" s="16"/>
      <c r="E3" s="16"/>
    </row>
    <row r="4" spans="1:5" ht="15">
      <c r="A4" s="16"/>
      <c r="B4" s="16"/>
      <c r="C4" s="35"/>
      <c r="D4" s="16"/>
      <c r="E4" s="16"/>
    </row>
    <row r="5" spans="1:5" ht="15">
      <c r="A5" s="268" t="s">
        <v>128</v>
      </c>
      <c r="B5" s="268"/>
      <c r="C5" s="35"/>
      <c r="D5" s="134"/>
      <c r="E5" s="173" t="s">
        <v>273</v>
      </c>
    </row>
    <row r="6" spans="1:5" ht="15">
      <c r="A6" s="37"/>
      <c r="B6" s="37"/>
      <c r="C6" s="38"/>
      <c r="D6" s="37"/>
      <c r="E6" s="46"/>
    </row>
    <row r="7" spans="1:5" ht="15">
      <c r="A7" s="177" t="s">
        <v>45</v>
      </c>
      <c r="B7" s="178" t="s">
        <v>46</v>
      </c>
      <c r="C7" s="179" t="s">
        <v>47</v>
      </c>
      <c r="D7" s="309" t="s">
        <v>84</v>
      </c>
      <c r="E7" s="179" t="s">
        <v>58</v>
      </c>
    </row>
    <row r="8" spans="1:5" ht="15">
      <c r="A8" s="47"/>
      <c r="B8" s="47"/>
      <c r="C8" s="48"/>
      <c r="D8" s="22"/>
      <c r="E8" s="22"/>
    </row>
    <row r="9" spans="1:5" ht="15">
      <c r="A9" s="47"/>
      <c r="B9" s="47"/>
      <c r="C9" s="48"/>
      <c r="D9" s="22"/>
      <c r="E9" s="22"/>
    </row>
    <row r="10" spans="1:5" ht="15">
      <c r="A10" s="47"/>
      <c r="B10" s="47"/>
      <c r="C10" s="48"/>
      <c r="D10" s="22"/>
      <c r="E10" s="22"/>
    </row>
    <row r="11" spans="1:5" ht="15">
      <c r="A11" s="47"/>
      <c r="B11" s="47"/>
      <c r="C11" s="48"/>
      <c r="D11" s="22"/>
      <c r="E11" s="22"/>
    </row>
    <row r="12" spans="1:5" ht="15">
      <c r="A12" s="47"/>
      <c r="B12" s="47"/>
      <c r="C12" s="48"/>
      <c r="D12" s="22"/>
      <c r="E12" s="22"/>
    </row>
    <row r="13" spans="1:5" ht="15">
      <c r="A13" s="47"/>
      <c r="B13" s="47"/>
      <c r="C13" s="48"/>
      <c r="D13" s="22"/>
      <c r="E13" s="22"/>
    </row>
    <row r="14" spans="1:5" ht="15">
      <c r="A14" s="310"/>
      <c r="B14" s="217" t="s">
        <v>267</v>
      </c>
      <c r="C14" s="208">
        <f>SUM(C8:C13)</f>
        <v>0</v>
      </c>
      <c r="D14" s="311"/>
      <c r="E14" s="311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7">
      <selection activeCell="B69" sqref="B69"/>
    </sheetView>
  </sheetViews>
  <sheetFormatPr defaultColWidth="27.7109375" defaultRowHeight="15"/>
  <sheetData>
    <row r="1" spans="1:5" ht="15">
      <c r="A1" s="34" t="s">
        <v>42</v>
      </c>
      <c r="B1" s="34"/>
      <c r="C1" s="35"/>
      <c r="D1" s="49"/>
      <c r="E1" s="5"/>
    </row>
    <row r="2" spans="1:5" ht="15">
      <c r="A2" s="34" t="s">
        <v>0</v>
      </c>
      <c r="B2" s="34"/>
      <c r="C2" s="35"/>
      <c r="D2" s="49"/>
      <c r="E2" s="50"/>
    </row>
    <row r="3" spans="1:5" ht="15">
      <c r="A3" s="16"/>
      <c r="B3" s="16"/>
      <c r="C3" s="35"/>
      <c r="D3" s="49"/>
      <c r="E3" s="50"/>
    </row>
    <row r="4" spans="1:5" ht="15">
      <c r="A4" s="16"/>
      <c r="B4" s="16"/>
      <c r="C4" s="35"/>
      <c r="D4" s="49"/>
      <c r="E4" s="50"/>
    </row>
    <row r="5" spans="1:5" ht="15">
      <c r="A5" s="170" t="s">
        <v>198</v>
      </c>
      <c r="B5" s="170"/>
      <c r="C5" s="35"/>
      <c r="D5" s="51"/>
      <c r="E5" s="312" t="s">
        <v>272</v>
      </c>
    </row>
    <row r="6" spans="1:5" ht="15">
      <c r="A6" s="7"/>
      <c r="B6" s="7"/>
      <c r="C6" s="2"/>
      <c r="D6" s="52"/>
      <c r="E6" s="1"/>
    </row>
    <row r="7" spans="1:5" ht="15">
      <c r="A7" s="177" t="s">
        <v>45</v>
      </c>
      <c r="B7" s="178" t="s">
        <v>46</v>
      </c>
      <c r="C7" s="179" t="s">
        <v>47</v>
      </c>
      <c r="D7" s="313" t="s">
        <v>109</v>
      </c>
      <c r="E7" s="314" t="s">
        <v>110</v>
      </c>
    </row>
    <row r="8" spans="1:5" ht="15">
      <c r="A8" s="79"/>
      <c r="B8" s="79"/>
      <c r="C8" s="86"/>
      <c r="D8" s="100"/>
      <c r="E8" s="101"/>
    </row>
    <row r="9" spans="1:5" ht="15">
      <c r="A9" s="315" t="s">
        <v>402</v>
      </c>
      <c r="B9" s="225" t="s">
        <v>403</v>
      </c>
      <c r="C9" s="155">
        <v>2444973.57</v>
      </c>
      <c r="D9" s="100">
        <f>+C9/C64</f>
        <v>0.10202161580501506</v>
      </c>
      <c r="E9" s="101"/>
    </row>
    <row r="10" spans="1:5" ht="15">
      <c r="A10" s="315">
        <v>511201212</v>
      </c>
      <c r="B10" s="225" t="s">
        <v>404</v>
      </c>
      <c r="C10" s="155">
        <v>689548.18</v>
      </c>
      <c r="D10" s="100">
        <f>+C10/C64</f>
        <v>0.028772834341521076</v>
      </c>
      <c r="E10" s="101"/>
    </row>
    <row r="11" spans="1:5" ht="15">
      <c r="A11" s="315">
        <v>511301321</v>
      </c>
      <c r="B11" s="225" t="s">
        <v>438</v>
      </c>
      <c r="C11" s="155">
        <v>61749.25</v>
      </c>
      <c r="D11" s="100">
        <f>+C11/C64</f>
        <v>0.0025766160980414308</v>
      </c>
      <c r="E11" s="101"/>
    </row>
    <row r="12" spans="1:5" ht="15">
      <c r="A12" s="315">
        <v>511301323</v>
      </c>
      <c r="B12" s="225" t="s">
        <v>405</v>
      </c>
      <c r="C12" s="155">
        <v>354511.88</v>
      </c>
      <c r="D12" s="100">
        <f>+C12/C64</f>
        <v>0.014792746745182038</v>
      </c>
      <c r="E12" s="101"/>
    </row>
    <row r="13" spans="1:5" ht="30">
      <c r="A13" s="315" t="s">
        <v>430</v>
      </c>
      <c r="B13" s="225" t="s">
        <v>452</v>
      </c>
      <c r="C13" s="155">
        <v>166419.29</v>
      </c>
      <c r="D13" s="100">
        <f>+C13/C64</f>
        <v>0.006944191575421974</v>
      </c>
      <c r="E13" s="101"/>
    </row>
    <row r="14" spans="1:5" ht="15">
      <c r="A14" s="315" t="s">
        <v>431</v>
      </c>
      <c r="B14" s="225" t="s">
        <v>406</v>
      </c>
      <c r="C14" s="155">
        <v>253443.4</v>
      </c>
      <c r="D14" s="100">
        <f>+C14/C64</f>
        <v>0.010575453861906883</v>
      </c>
      <c r="E14" s="101"/>
    </row>
    <row r="15" spans="1:5" ht="15">
      <c r="A15" s="315">
        <v>511401421</v>
      </c>
      <c r="B15" s="225" t="s">
        <v>465</v>
      </c>
      <c r="C15" s="155">
        <v>150599.62</v>
      </c>
      <c r="D15" s="100">
        <f>+C15/C64</f>
        <v>0.006284082887661344</v>
      </c>
      <c r="E15" s="101"/>
    </row>
    <row r="16" spans="1:5" ht="15">
      <c r="A16" s="315">
        <v>511401431</v>
      </c>
      <c r="B16" s="225" t="s">
        <v>407</v>
      </c>
      <c r="C16" s="155">
        <v>153066.57</v>
      </c>
      <c r="D16" s="100">
        <f>+C16/C64</f>
        <v>0.006387021515791456</v>
      </c>
      <c r="E16" s="101"/>
    </row>
    <row r="17" spans="1:5" ht="30">
      <c r="A17" s="315">
        <v>511501511</v>
      </c>
      <c r="B17" s="225" t="s">
        <v>408</v>
      </c>
      <c r="C17" s="155">
        <v>51200.62</v>
      </c>
      <c r="D17" s="100">
        <f>+C17/C64</f>
        <v>0.0021364525354024876</v>
      </c>
      <c r="E17" s="101"/>
    </row>
    <row r="18" spans="1:5" ht="15">
      <c r="A18" s="315">
        <v>511501522</v>
      </c>
      <c r="B18" s="159" t="s">
        <v>444</v>
      </c>
      <c r="C18" s="155">
        <v>308811.5</v>
      </c>
      <c r="D18" s="100">
        <f>+C18/C64</f>
        <v>0.012885803182392033</v>
      </c>
      <c r="E18" s="101"/>
    </row>
    <row r="19" spans="1:5" ht="15">
      <c r="A19" s="315">
        <v>512102111</v>
      </c>
      <c r="B19" s="225" t="s">
        <v>409</v>
      </c>
      <c r="C19" s="155">
        <v>34004.25</v>
      </c>
      <c r="D19" s="100">
        <f>+C19/C64</f>
        <v>0.0014188981720721357</v>
      </c>
      <c r="E19" s="101"/>
    </row>
    <row r="20" spans="1:5" ht="15">
      <c r="A20" s="315">
        <v>512102112</v>
      </c>
      <c r="B20" s="225" t="s">
        <v>439</v>
      </c>
      <c r="C20" s="155">
        <v>2372.4</v>
      </c>
      <c r="D20" s="100">
        <f>+C20/C64</f>
        <v>9.899333240474161E-05</v>
      </c>
      <c r="E20" s="101"/>
    </row>
    <row r="21" spans="1:5" ht="15">
      <c r="A21" s="315">
        <v>512102121</v>
      </c>
      <c r="B21" s="225" t="s">
        <v>432</v>
      </c>
      <c r="C21" s="155">
        <v>7567.1</v>
      </c>
      <c r="D21" s="100">
        <f>+C21/C64</f>
        <v>0.00031575301198782674</v>
      </c>
      <c r="E21" s="101"/>
    </row>
    <row r="22" spans="1:5" ht="15">
      <c r="A22" s="315">
        <v>512102161</v>
      </c>
      <c r="B22" s="159" t="s">
        <v>410</v>
      </c>
      <c r="C22" s="155">
        <v>11716.34</v>
      </c>
      <c r="D22" s="100">
        <f>+C22/C64</f>
        <v>0.0004888886950712234</v>
      </c>
      <c r="E22" s="101"/>
    </row>
    <row r="23" spans="1:5" ht="15">
      <c r="A23" s="315">
        <v>512202212</v>
      </c>
      <c r="B23" s="225" t="s">
        <v>466</v>
      </c>
      <c r="C23" s="155">
        <v>385045.33</v>
      </c>
      <c r="D23" s="100">
        <f>+C23/C64</f>
        <v>0.016066818556560204</v>
      </c>
      <c r="E23" s="101"/>
    </row>
    <row r="24" spans="1:5" ht="15">
      <c r="A24" s="315">
        <v>512202221</v>
      </c>
      <c r="B24" s="225" t="s">
        <v>425</v>
      </c>
      <c r="C24" s="155">
        <v>8850</v>
      </c>
      <c r="D24" s="100">
        <f>+C24/C64</f>
        <v>0.0003692846871446481</v>
      </c>
      <c r="E24" s="101"/>
    </row>
    <row r="25" spans="1:5" ht="15">
      <c r="A25" s="315">
        <v>512602612</v>
      </c>
      <c r="B25" s="225" t="s">
        <v>411</v>
      </c>
      <c r="C25" s="155">
        <v>53159.94</v>
      </c>
      <c r="D25" s="100">
        <f>+C25/C64</f>
        <v>0.002218209244240482</v>
      </c>
      <c r="E25" s="101"/>
    </row>
    <row r="26" spans="1:5" ht="15">
      <c r="A26" s="315">
        <v>512602613</v>
      </c>
      <c r="B26" s="225" t="s">
        <v>433</v>
      </c>
      <c r="C26" s="155">
        <v>11241.38</v>
      </c>
      <c r="D26" s="100">
        <f>+C26/C64</f>
        <v>0.00046906999959029424</v>
      </c>
      <c r="E26" s="101"/>
    </row>
    <row r="27" spans="1:5" ht="15">
      <c r="A27" s="315">
        <v>512902941</v>
      </c>
      <c r="B27" s="225" t="s">
        <v>426</v>
      </c>
      <c r="C27" s="155">
        <v>3631.02</v>
      </c>
      <c r="D27" s="100">
        <f>+C27/C64</f>
        <v>0.00015151187397920455</v>
      </c>
      <c r="E27" s="101"/>
    </row>
    <row r="28" spans="1:5" ht="15">
      <c r="A28" s="315">
        <v>513103111</v>
      </c>
      <c r="B28" s="225" t="s">
        <v>412</v>
      </c>
      <c r="C28" s="155">
        <v>565210.29</v>
      </c>
      <c r="D28" s="100">
        <f>+C28/C64</f>
        <v>0.02358457684899275</v>
      </c>
      <c r="E28" s="101"/>
    </row>
    <row r="29" spans="1:5" ht="15">
      <c r="A29" s="315">
        <v>513103141</v>
      </c>
      <c r="B29" s="225" t="s">
        <v>413</v>
      </c>
      <c r="C29" s="155">
        <v>23520.55</v>
      </c>
      <c r="D29" s="100">
        <f>+C29/C64</f>
        <v>0.0009814439489514183</v>
      </c>
      <c r="E29" s="101"/>
    </row>
    <row r="30" spans="1:5" ht="15">
      <c r="A30" s="315">
        <v>513103181</v>
      </c>
      <c r="B30" s="159" t="s">
        <v>434</v>
      </c>
      <c r="C30" s="158">
        <v>796.04</v>
      </c>
      <c r="D30" s="100">
        <f>+C30/C64</f>
        <v>3.321642738470347E-05</v>
      </c>
      <c r="E30" s="101"/>
    </row>
    <row r="31" spans="1:5" ht="30">
      <c r="A31" s="315">
        <v>513103192</v>
      </c>
      <c r="B31" s="225" t="s">
        <v>467</v>
      </c>
      <c r="C31" s="158">
        <v>630</v>
      </c>
      <c r="D31" s="100">
        <f>+C31/C64</f>
        <v>2.6288062474703765E-05</v>
      </c>
      <c r="E31" s="101"/>
    </row>
    <row r="32" spans="1:5" ht="15">
      <c r="A32" s="315">
        <v>513303291</v>
      </c>
      <c r="B32" s="225" t="s">
        <v>423</v>
      </c>
      <c r="C32" s="155">
        <v>376172.42</v>
      </c>
      <c r="D32" s="100">
        <f>+C32/C64</f>
        <v>0.015696577901937306</v>
      </c>
      <c r="E32" s="101"/>
    </row>
    <row r="33" spans="1:5" ht="15">
      <c r="A33" s="315">
        <v>513303311</v>
      </c>
      <c r="B33" s="225" t="s">
        <v>468</v>
      </c>
      <c r="C33" s="155">
        <v>31802.1</v>
      </c>
      <c r="D33" s="100">
        <f>+C33/C64</f>
        <v>0.001327008875598058</v>
      </c>
      <c r="E33" s="101"/>
    </row>
    <row r="34" spans="1:5" ht="15">
      <c r="A34" s="315">
        <v>513303381</v>
      </c>
      <c r="B34" s="159" t="s">
        <v>414</v>
      </c>
      <c r="C34" s="155">
        <v>876500</v>
      </c>
      <c r="D34" s="100">
        <f>+C34/C64</f>
        <v>0.036573788506472776</v>
      </c>
      <c r="E34" s="101"/>
    </row>
    <row r="35" spans="1:5" ht="15">
      <c r="A35" s="315">
        <v>513303391</v>
      </c>
      <c r="B35" s="225" t="s">
        <v>435</v>
      </c>
      <c r="C35" s="155">
        <v>530431.46</v>
      </c>
      <c r="D35" s="100">
        <f>+C35/C64</f>
        <v>0.02213335771274338</v>
      </c>
      <c r="E35" s="101"/>
    </row>
    <row r="36" spans="1:5" ht="15">
      <c r="A36" s="315">
        <v>513403411</v>
      </c>
      <c r="B36" s="225" t="s">
        <v>427</v>
      </c>
      <c r="C36" s="155">
        <v>32145.01</v>
      </c>
      <c r="D36" s="100">
        <f>+C36/C64</f>
        <v>0.0013413175097301226</v>
      </c>
      <c r="E36" s="101"/>
    </row>
    <row r="37" spans="1:5" ht="15">
      <c r="A37" s="315">
        <v>513403431</v>
      </c>
      <c r="B37" s="225" t="s">
        <v>469</v>
      </c>
      <c r="C37" s="155">
        <v>34892.38</v>
      </c>
      <c r="D37" s="100">
        <f>+C37/C64</f>
        <v>0.0014559572465573081</v>
      </c>
      <c r="E37" s="101"/>
    </row>
    <row r="38" spans="1:5" ht="30">
      <c r="A38" s="315">
        <v>513403451</v>
      </c>
      <c r="B38" s="159" t="s">
        <v>440</v>
      </c>
      <c r="C38" s="155">
        <v>13030.84</v>
      </c>
      <c r="D38" s="100">
        <f>+C38/C64</f>
        <v>0.0005437389460601093</v>
      </c>
      <c r="E38" s="101"/>
    </row>
    <row r="39" spans="1:5" ht="15">
      <c r="A39" s="315">
        <v>513403471</v>
      </c>
      <c r="B39" s="225" t="s">
        <v>428</v>
      </c>
      <c r="C39" s="155">
        <v>1800</v>
      </c>
      <c r="D39" s="100">
        <f>+C39/C64</f>
        <v>7.510874992772503E-05</v>
      </c>
      <c r="E39" s="101"/>
    </row>
    <row r="40" spans="1:5" ht="15">
      <c r="A40" s="315">
        <v>513503511</v>
      </c>
      <c r="B40" s="225" t="s">
        <v>415</v>
      </c>
      <c r="C40" s="155">
        <v>983877.43</v>
      </c>
      <c r="D40" s="100">
        <f>+C40/C64</f>
        <v>0.04105433547189045</v>
      </c>
      <c r="E40" s="101"/>
    </row>
    <row r="41" spans="1:5" ht="15">
      <c r="A41" s="315">
        <v>513503521</v>
      </c>
      <c r="B41" s="225" t="s">
        <v>470</v>
      </c>
      <c r="C41" s="155">
        <v>1100</v>
      </c>
      <c r="D41" s="100">
        <f>+C41/C64</f>
        <v>4.5899791622498634E-05</v>
      </c>
      <c r="E41" s="101"/>
    </row>
    <row r="42" spans="1:5" ht="15">
      <c r="A42" s="315">
        <v>513503551</v>
      </c>
      <c r="B42" s="225" t="s">
        <v>416</v>
      </c>
      <c r="C42" s="155">
        <v>50391.14</v>
      </c>
      <c r="D42" s="100">
        <f>+C42/C64</f>
        <v>0.0021026752960183236</v>
      </c>
      <c r="E42" s="101"/>
    </row>
    <row r="43" spans="1:5" ht="15">
      <c r="A43" s="315">
        <v>513503571</v>
      </c>
      <c r="B43" s="225" t="s">
        <v>441</v>
      </c>
      <c r="C43" s="155">
        <v>4960.64</v>
      </c>
      <c r="D43" s="100">
        <f>+C43/C64</f>
        <v>0.0002069930384674833</v>
      </c>
      <c r="E43" s="101"/>
    </row>
    <row r="44" spans="1:5" ht="15">
      <c r="A44" s="315">
        <v>513503581</v>
      </c>
      <c r="B44" s="225" t="s">
        <v>471</v>
      </c>
      <c r="C44" s="155">
        <v>178550</v>
      </c>
      <c r="D44" s="100">
        <f>+C44/C64</f>
        <v>0.007450370721997392</v>
      </c>
      <c r="E44" s="101"/>
    </row>
    <row r="45" spans="1:5" ht="15">
      <c r="A45" s="315">
        <v>513503591</v>
      </c>
      <c r="B45" s="225" t="s">
        <v>445</v>
      </c>
      <c r="C45" s="155">
        <v>3300</v>
      </c>
      <c r="D45" s="100">
        <f>+C45/C64</f>
        <v>0.0001376993748674959</v>
      </c>
      <c r="E45" s="101"/>
    </row>
    <row r="46" spans="1:5" ht="15">
      <c r="A46" s="315">
        <v>513603611</v>
      </c>
      <c r="B46" s="225" t="s">
        <v>417</v>
      </c>
      <c r="C46" s="158">
        <v>469.94</v>
      </c>
      <c r="D46" s="100">
        <f>+C46/C64</f>
        <v>1.960922552279728E-05</v>
      </c>
      <c r="E46" s="101"/>
    </row>
    <row r="47" spans="1:5" ht="15">
      <c r="A47" s="315">
        <v>513603621</v>
      </c>
      <c r="B47" s="225" t="s">
        <v>429</v>
      </c>
      <c r="C47" s="155">
        <v>1854676.75</v>
      </c>
      <c r="D47" s="100">
        <f>+C47/C64</f>
        <v>0.07739025122917545</v>
      </c>
      <c r="E47" s="101"/>
    </row>
    <row r="48" spans="1:5" ht="30">
      <c r="A48" s="315">
        <v>513603691</v>
      </c>
      <c r="B48" s="225" t="s">
        <v>436</v>
      </c>
      <c r="C48" s="158">
        <v>991</v>
      </c>
      <c r="D48" s="100">
        <f>+C48/C64</f>
        <v>4.1351539543541956E-05</v>
      </c>
      <c r="E48" s="101"/>
    </row>
    <row r="49" spans="1:5" ht="15">
      <c r="A49" s="315">
        <v>513703711</v>
      </c>
      <c r="B49" s="225" t="s">
        <v>424</v>
      </c>
      <c r="C49" s="155">
        <v>106460</v>
      </c>
      <c r="D49" s="100">
        <f>+C49/C64</f>
        <v>0.004442265287392004</v>
      </c>
      <c r="E49" s="101"/>
    </row>
    <row r="50" spans="1:5" ht="15">
      <c r="A50" s="315">
        <v>513703751</v>
      </c>
      <c r="B50" s="278" t="s">
        <v>437</v>
      </c>
      <c r="C50" s="155">
        <v>195257.92</v>
      </c>
      <c r="D50" s="100">
        <f>+C50/C64</f>
        <v>0.00814754349149319</v>
      </c>
      <c r="E50" s="101"/>
    </row>
    <row r="51" spans="1:5" ht="15">
      <c r="A51" s="315">
        <v>513703791</v>
      </c>
      <c r="B51" s="225" t="s">
        <v>446</v>
      </c>
      <c r="C51" s="155">
        <v>3334.1</v>
      </c>
      <c r="D51" s="100">
        <f>+C51/C64</f>
        <v>0.00013912226840779337</v>
      </c>
      <c r="E51" s="101"/>
    </row>
    <row r="52" spans="1:5" ht="15">
      <c r="A52" s="315">
        <v>513803821</v>
      </c>
      <c r="B52" s="225" t="s">
        <v>418</v>
      </c>
      <c r="C52" s="155">
        <v>12330800.36</v>
      </c>
      <c r="D52" s="100">
        <f>+C52/C64</f>
        <v>0.514528333693301</v>
      </c>
      <c r="E52" s="101"/>
    </row>
    <row r="53" spans="1:5" ht="15">
      <c r="A53" s="315">
        <v>513803852</v>
      </c>
      <c r="B53" s="225" t="s">
        <v>447</v>
      </c>
      <c r="C53" s="156">
        <v>24693.45</v>
      </c>
      <c r="D53" s="100">
        <f>+C53/C64</f>
        <v>0.00103038564494599</v>
      </c>
      <c r="E53" s="101"/>
    </row>
    <row r="54" spans="1:5" ht="15">
      <c r="A54" s="315">
        <v>513803853</v>
      </c>
      <c r="B54" s="225" t="s">
        <v>419</v>
      </c>
      <c r="C54" s="155">
        <v>17599.31</v>
      </c>
      <c r="D54" s="100">
        <f>+C54/C64</f>
        <v>0.0007343678742725059</v>
      </c>
      <c r="E54" s="101"/>
    </row>
    <row r="55" spans="1:5" ht="15">
      <c r="A55" s="315">
        <v>513903921</v>
      </c>
      <c r="B55" s="225" t="s">
        <v>420</v>
      </c>
      <c r="C55" s="155">
        <v>62245.75</v>
      </c>
      <c r="D55" s="100">
        <f>+C55/C64</f>
        <v>0.0025973335948964948</v>
      </c>
      <c r="E55" s="101"/>
    </row>
    <row r="56" spans="1:5" ht="15">
      <c r="A56" s="315">
        <v>513903951</v>
      </c>
      <c r="B56" s="225" t="s">
        <v>453</v>
      </c>
      <c r="C56" s="155">
        <v>226835.74</v>
      </c>
      <c r="D56" s="100">
        <f>+C56/C64</f>
        <v>0.009465193816850253</v>
      </c>
      <c r="E56" s="101"/>
    </row>
    <row r="57" spans="1:5" ht="15">
      <c r="A57" s="315">
        <v>513903981</v>
      </c>
      <c r="B57" s="225" t="s">
        <v>421</v>
      </c>
      <c r="C57" s="156">
        <v>72398.1</v>
      </c>
      <c r="D57" s="100">
        <f>+C57/C64</f>
        <v>0.003020961548968017</v>
      </c>
      <c r="E57" s="101"/>
    </row>
    <row r="58" spans="1:5" ht="15">
      <c r="A58" s="225">
        <v>551505411</v>
      </c>
      <c r="B58" s="225" t="s">
        <v>332</v>
      </c>
      <c r="C58" s="155">
        <v>36225.12</v>
      </c>
      <c r="D58" s="100">
        <f>+C58/C64</f>
        <v>0.0015115685995454617</v>
      </c>
      <c r="E58" s="101"/>
    </row>
    <row r="59" spans="1:5" ht="15">
      <c r="A59" s="225">
        <v>551505663</v>
      </c>
      <c r="B59" s="225" t="s">
        <v>337</v>
      </c>
      <c r="C59" s="155">
        <v>45218.17</v>
      </c>
      <c r="D59" s="100">
        <f>+C59/C64</f>
        <v>0.0018868223459551992</v>
      </c>
      <c r="E59" s="101"/>
    </row>
    <row r="60" spans="1:5" ht="15">
      <c r="A60" s="225">
        <v>551505671</v>
      </c>
      <c r="B60" s="225" t="s">
        <v>338</v>
      </c>
      <c r="C60" s="155">
        <v>9140.14</v>
      </c>
      <c r="D60" s="100">
        <f>+C60/C64</f>
        <v>0.0003813913830913315</v>
      </c>
      <c r="E60" s="101"/>
    </row>
    <row r="61" spans="1:5" ht="15">
      <c r="A61" s="225">
        <v>551505691</v>
      </c>
      <c r="B61" s="225" t="s">
        <v>339</v>
      </c>
      <c r="C61" s="156">
        <v>117353.62</v>
      </c>
      <c r="D61" s="100">
        <f>+C61/C64</f>
        <v>0.004896824276496262</v>
      </c>
      <c r="E61" s="101"/>
    </row>
    <row r="62" spans="1:5" ht="15">
      <c r="A62" s="225">
        <v>551705911</v>
      </c>
      <c r="B62" s="225" t="s">
        <v>472</v>
      </c>
      <c r="C62" s="158">
        <v>529</v>
      </c>
      <c r="D62" s="100">
        <f>+C62/C64</f>
        <v>2.2073627062092525E-05</v>
      </c>
      <c r="E62" s="101"/>
    </row>
    <row r="63" spans="1:5" ht="15">
      <c r="A63" s="79"/>
      <c r="B63" s="79"/>
      <c r="C63" s="86"/>
      <c r="D63" s="100"/>
      <c r="E63" s="101"/>
    </row>
    <row r="64" spans="1:5" ht="15">
      <c r="A64" s="217"/>
      <c r="B64" s="217" t="s">
        <v>311</v>
      </c>
      <c r="C64" s="218">
        <f>SUM(C8:C63)</f>
        <v>23965250.41</v>
      </c>
      <c r="D64" s="316">
        <f>SUM(D8:D63)</f>
        <v>1</v>
      </c>
      <c r="E64" s="276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21.421875" style="0" customWidth="1"/>
    <col min="2" max="2" width="37.00390625" style="0" customWidth="1"/>
    <col min="3" max="4" width="18.00390625" style="0" customWidth="1"/>
    <col min="7" max="7" width="16.28125" style="0" customWidth="1"/>
  </cols>
  <sheetData>
    <row r="1" spans="1:7" ht="15">
      <c r="A1" s="34" t="s">
        <v>42</v>
      </c>
      <c r="B1" s="34"/>
      <c r="C1" s="17"/>
      <c r="D1" s="17"/>
      <c r="E1" s="17"/>
      <c r="F1" s="53"/>
      <c r="G1" s="5"/>
    </row>
    <row r="2" spans="1:7" ht="15">
      <c r="A2" s="34" t="s">
        <v>0</v>
      </c>
      <c r="B2" s="34"/>
      <c r="C2" s="17"/>
      <c r="D2" s="17"/>
      <c r="E2" s="17"/>
      <c r="F2" s="16"/>
      <c r="G2" s="16"/>
    </row>
    <row r="3" spans="1:7" ht="15">
      <c r="A3" s="16"/>
      <c r="B3" s="16"/>
      <c r="C3" s="17"/>
      <c r="D3" s="17"/>
      <c r="E3" s="17"/>
      <c r="F3" s="16"/>
      <c r="G3" s="16"/>
    </row>
    <row r="4" spans="1:7" ht="15">
      <c r="A4" s="16"/>
      <c r="B4" s="16"/>
      <c r="C4" s="17"/>
      <c r="D4" s="17"/>
      <c r="E4" s="17"/>
      <c r="F4" s="16"/>
      <c r="G4" s="16"/>
    </row>
    <row r="5" spans="1:7" ht="15">
      <c r="A5" s="170" t="s">
        <v>129</v>
      </c>
      <c r="B5" s="170"/>
      <c r="C5" s="17"/>
      <c r="D5" s="17"/>
      <c r="E5" s="17"/>
      <c r="F5" s="16"/>
      <c r="G5" s="173" t="s">
        <v>111</v>
      </c>
    </row>
    <row r="6" spans="1:7" ht="15">
      <c r="A6" s="19"/>
      <c r="B6" s="19"/>
      <c r="C6" s="39"/>
      <c r="D6" s="40"/>
      <c r="E6" s="40"/>
      <c r="F6" s="41"/>
      <c r="G6" s="41"/>
    </row>
    <row r="7" spans="1:7" ht="22.5">
      <c r="A7" s="177" t="s">
        <v>45</v>
      </c>
      <c r="B7" s="178" t="s">
        <v>46</v>
      </c>
      <c r="C7" s="244" t="s">
        <v>74</v>
      </c>
      <c r="D7" s="244" t="s">
        <v>75</v>
      </c>
      <c r="E7" s="317" t="s">
        <v>112</v>
      </c>
      <c r="F7" s="274" t="s">
        <v>48</v>
      </c>
      <c r="G7" s="274" t="s">
        <v>84</v>
      </c>
    </row>
    <row r="8" spans="1:7" ht="15">
      <c r="A8" s="79"/>
      <c r="B8" s="79"/>
      <c r="C8" s="86"/>
      <c r="D8" s="86"/>
      <c r="E8" s="86"/>
      <c r="F8" s="92"/>
      <c r="G8" s="89"/>
    </row>
    <row r="9" spans="1:7" ht="15">
      <c r="A9" s="225" t="s">
        <v>473</v>
      </c>
      <c r="B9" s="225" t="s">
        <v>474</v>
      </c>
      <c r="C9" s="320"/>
      <c r="D9" s="320">
        <v>-697599</v>
      </c>
      <c r="E9" s="320">
        <v>-697599</v>
      </c>
      <c r="F9" s="86"/>
      <c r="G9" s="89"/>
    </row>
    <row r="10" spans="1:7" ht="15">
      <c r="A10" s="225" t="s">
        <v>378</v>
      </c>
      <c r="B10" s="225" t="s">
        <v>379</v>
      </c>
      <c r="C10" s="321">
        <v>731934.19</v>
      </c>
      <c r="D10" s="321">
        <v>731934.19</v>
      </c>
      <c r="E10" s="320"/>
      <c r="F10" s="89"/>
      <c r="G10" s="89"/>
    </row>
    <row r="11" spans="1:7" ht="15">
      <c r="A11" s="225">
        <v>311000003</v>
      </c>
      <c r="B11" s="225" t="s">
        <v>380</v>
      </c>
      <c r="C11" s="321">
        <v>-1600000</v>
      </c>
      <c r="D11" s="321">
        <v>-1600000</v>
      </c>
      <c r="E11" s="320"/>
      <c r="F11" s="89"/>
      <c r="G11" s="89"/>
    </row>
    <row r="12" spans="1:7" ht="15">
      <c r="A12" s="225">
        <v>311009999</v>
      </c>
      <c r="B12" s="225" t="s">
        <v>475</v>
      </c>
      <c r="C12" s="320"/>
      <c r="D12" s="320">
        <v>970262.43</v>
      </c>
      <c r="E12" s="320">
        <f>+D12</f>
        <v>970262.43</v>
      </c>
      <c r="F12" s="89"/>
      <c r="G12" s="89"/>
    </row>
    <row r="13" spans="1:7" ht="15">
      <c r="A13" s="79"/>
      <c r="B13" s="79"/>
      <c r="C13" s="320"/>
      <c r="D13" s="320"/>
      <c r="E13" s="320"/>
      <c r="F13" s="89"/>
      <c r="G13" s="89"/>
    </row>
    <row r="14" spans="1:7" ht="15">
      <c r="A14" s="318"/>
      <c r="B14" s="217" t="s">
        <v>268</v>
      </c>
      <c r="C14" s="322">
        <f>SUM(C8:C13)</f>
        <v>-868065.81</v>
      </c>
      <c r="D14" s="322">
        <f>SUM(D8:D13)</f>
        <v>-595402.38</v>
      </c>
      <c r="E14" s="323">
        <f>SUM(E8:E13)</f>
        <v>272663.43000000005</v>
      </c>
      <c r="F14" s="319"/>
      <c r="G14" s="319"/>
    </row>
  </sheetData>
  <sheetProtection/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13.140625" style="0" customWidth="1"/>
    <col min="2" max="2" width="63.7109375" style="0" bestFit="1" customWidth="1"/>
  </cols>
  <sheetData>
    <row r="1" spans="1:2" ht="15">
      <c r="A1" s="351" t="s">
        <v>147</v>
      </c>
      <c r="B1" s="352"/>
    </row>
    <row r="2" spans="1:2" ht="35.25" customHeight="1">
      <c r="A2" s="168" t="s">
        <v>145</v>
      </c>
      <c r="B2" s="169" t="s">
        <v>146</v>
      </c>
    </row>
    <row r="3" spans="1:2" ht="15">
      <c r="A3" s="106"/>
      <c r="B3" s="109" t="s">
        <v>187</v>
      </c>
    </row>
    <row r="4" spans="1:2" ht="15">
      <c r="A4" s="106"/>
      <c r="B4" s="123" t="s">
        <v>0</v>
      </c>
    </row>
    <row r="5" spans="1:2" ht="15">
      <c r="A5" s="106" t="s">
        <v>1</v>
      </c>
      <c r="B5" s="110" t="s">
        <v>2</v>
      </c>
    </row>
    <row r="6" spans="1:2" ht="15">
      <c r="A6" s="106" t="s">
        <v>3</v>
      </c>
      <c r="B6" s="110" t="s">
        <v>4</v>
      </c>
    </row>
    <row r="7" spans="1:2" ht="15">
      <c r="A7" s="106" t="s">
        <v>5</v>
      </c>
      <c r="B7" s="110" t="s">
        <v>6</v>
      </c>
    </row>
    <row r="8" spans="1:2" ht="15">
      <c r="A8" s="106" t="s">
        <v>306</v>
      </c>
      <c r="B8" s="110" t="s">
        <v>307</v>
      </c>
    </row>
    <row r="9" spans="1:2" ht="15">
      <c r="A9" s="106" t="s">
        <v>7</v>
      </c>
      <c r="B9" s="110" t="s">
        <v>8</v>
      </c>
    </row>
    <row r="10" spans="1:2" ht="15">
      <c r="A10" s="106" t="s">
        <v>9</v>
      </c>
      <c r="B10" s="110" t="s">
        <v>10</v>
      </c>
    </row>
    <row r="11" spans="1:2" ht="15">
      <c r="A11" s="106" t="s">
        <v>11</v>
      </c>
      <c r="B11" s="110" t="s">
        <v>12</v>
      </c>
    </row>
    <row r="12" spans="1:2" ht="15">
      <c r="A12" s="106" t="s">
        <v>13</v>
      </c>
      <c r="B12" s="110" t="s">
        <v>14</v>
      </c>
    </row>
    <row r="13" spans="1:2" ht="15">
      <c r="A13" s="106" t="s">
        <v>15</v>
      </c>
      <c r="B13" s="110" t="s">
        <v>16</v>
      </c>
    </row>
    <row r="14" spans="1:2" ht="15">
      <c r="A14" s="106" t="s">
        <v>17</v>
      </c>
      <c r="B14" s="110" t="s">
        <v>18</v>
      </c>
    </row>
    <row r="15" spans="1:2" ht="15">
      <c r="A15" s="106" t="s">
        <v>19</v>
      </c>
      <c r="B15" s="110" t="s">
        <v>20</v>
      </c>
    </row>
    <row r="16" spans="1:2" ht="15">
      <c r="A16" s="106" t="s">
        <v>21</v>
      </c>
      <c r="B16" s="110" t="s">
        <v>22</v>
      </c>
    </row>
    <row r="17" spans="1:2" ht="15">
      <c r="A17" s="106" t="s">
        <v>23</v>
      </c>
      <c r="B17" s="110" t="s">
        <v>24</v>
      </c>
    </row>
    <row r="18" spans="1:2" ht="15">
      <c r="A18" s="106" t="s">
        <v>25</v>
      </c>
      <c r="B18" s="110" t="s">
        <v>26</v>
      </c>
    </row>
    <row r="19" spans="1:2" ht="15">
      <c r="A19" s="106" t="s">
        <v>27</v>
      </c>
      <c r="B19" s="110" t="s">
        <v>28</v>
      </c>
    </row>
    <row r="20" spans="1:2" ht="15">
      <c r="A20" s="106" t="s">
        <v>275</v>
      </c>
      <c r="B20" s="110" t="s">
        <v>29</v>
      </c>
    </row>
    <row r="21" spans="1:2" ht="15">
      <c r="A21" s="106" t="s">
        <v>276</v>
      </c>
      <c r="B21" s="110" t="s">
        <v>30</v>
      </c>
    </row>
    <row r="22" spans="1:2" ht="15">
      <c r="A22" s="106" t="s">
        <v>277</v>
      </c>
      <c r="B22" s="110" t="s">
        <v>31</v>
      </c>
    </row>
    <row r="23" spans="1:2" ht="15">
      <c r="A23" s="106" t="s">
        <v>32</v>
      </c>
      <c r="B23" s="110" t="s">
        <v>33</v>
      </c>
    </row>
    <row r="24" spans="1:2" ht="15">
      <c r="A24" s="106" t="s">
        <v>34</v>
      </c>
      <c r="B24" s="110" t="s">
        <v>35</v>
      </c>
    </row>
    <row r="25" spans="1:2" ht="15">
      <c r="A25" s="106" t="s">
        <v>36</v>
      </c>
      <c r="B25" s="110" t="s">
        <v>37</v>
      </c>
    </row>
    <row r="26" spans="1:2" ht="15">
      <c r="A26" s="106" t="s">
        <v>38</v>
      </c>
      <c r="B26" s="110" t="s">
        <v>39</v>
      </c>
    </row>
    <row r="27" spans="1:2" ht="15">
      <c r="A27" s="106" t="s">
        <v>251</v>
      </c>
      <c r="B27" s="110" t="s">
        <v>252</v>
      </c>
    </row>
    <row r="28" spans="1:2" ht="15">
      <c r="A28" s="106"/>
      <c r="B28" s="110"/>
    </row>
    <row r="29" spans="1:2" ht="15">
      <c r="A29" s="106"/>
      <c r="B29" s="123"/>
    </row>
    <row r="30" spans="1:2" ht="15">
      <c r="A30" s="106" t="s">
        <v>203</v>
      </c>
      <c r="B30" s="110" t="s">
        <v>185</v>
      </c>
    </row>
    <row r="31" spans="1:2" ht="15">
      <c r="A31" s="106" t="s">
        <v>204</v>
      </c>
      <c r="B31" s="110" t="s">
        <v>186</v>
      </c>
    </row>
    <row r="32" spans="1:2" ht="15">
      <c r="A32" s="106"/>
      <c r="B32" s="110"/>
    </row>
    <row r="33" spans="1:2" ht="15">
      <c r="A33" s="106"/>
      <c r="B33" s="109" t="s">
        <v>188</v>
      </c>
    </row>
    <row r="34" spans="1:2" ht="15">
      <c r="A34" s="106" t="s">
        <v>200</v>
      </c>
      <c r="B34" s="110" t="s">
        <v>40</v>
      </c>
    </row>
    <row r="35" spans="1:2" ht="15">
      <c r="A35" s="106"/>
      <c r="B35" s="110" t="s">
        <v>41</v>
      </c>
    </row>
    <row r="36" spans="1:2" ht="15.75" thickBot="1">
      <c r="A36" s="107"/>
      <c r="B36" s="108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3">
      <selection activeCell="A26" sqref="A26"/>
    </sheetView>
  </sheetViews>
  <sheetFormatPr defaultColWidth="27.8515625" defaultRowHeight="15"/>
  <cols>
    <col min="1" max="1" width="28.00390625" style="0" customWidth="1"/>
    <col min="2" max="2" width="26.8515625" style="0" bestFit="1" customWidth="1"/>
    <col min="3" max="3" width="27.8515625" style="0" customWidth="1"/>
    <col min="4" max="4" width="18.421875" style="0" customWidth="1"/>
    <col min="5" max="5" width="18.140625" style="0" customWidth="1"/>
    <col min="6" max="6" width="18.421875" style="0" customWidth="1"/>
  </cols>
  <sheetData>
    <row r="1" spans="1:6" ht="15">
      <c r="A1" s="34" t="s">
        <v>42</v>
      </c>
      <c r="B1" s="34"/>
      <c r="C1" s="17"/>
      <c r="D1" s="17"/>
      <c r="E1" s="17"/>
      <c r="F1" s="5"/>
    </row>
    <row r="2" spans="1:6" ht="15">
      <c r="A2" s="34" t="s">
        <v>0</v>
      </c>
      <c r="B2" s="34"/>
      <c r="C2" s="17"/>
      <c r="D2" s="17"/>
      <c r="E2" s="17"/>
      <c r="F2" s="16"/>
    </row>
    <row r="3" spans="1:6" ht="15">
      <c r="A3" s="16"/>
      <c r="B3" s="16"/>
      <c r="C3" s="17"/>
      <c r="D3" s="17"/>
      <c r="E3" s="17"/>
      <c r="F3" s="16"/>
    </row>
    <row r="4" spans="1:6" ht="15">
      <c r="A4" s="16"/>
      <c r="B4" s="16"/>
      <c r="C4" s="17"/>
      <c r="D4" s="17"/>
      <c r="E4" s="17"/>
      <c r="F4" s="16"/>
    </row>
    <row r="5" spans="1:6" ht="15">
      <c r="A5" s="170" t="s">
        <v>130</v>
      </c>
      <c r="B5" s="170"/>
      <c r="C5" s="17"/>
      <c r="D5" s="17"/>
      <c r="E5" s="17"/>
      <c r="F5" s="173" t="s">
        <v>113</v>
      </c>
    </row>
    <row r="6" spans="1:6" ht="15">
      <c r="A6" s="19"/>
      <c r="B6" s="19"/>
      <c r="C6" s="39"/>
      <c r="D6" s="40"/>
      <c r="E6" s="40"/>
      <c r="F6" s="41"/>
    </row>
    <row r="7" spans="1:6" ht="15">
      <c r="A7" s="177" t="s">
        <v>45</v>
      </c>
      <c r="B7" s="178" t="s">
        <v>46</v>
      </c>
      <c r="C7" s="244" t="s">
        <v>74</v>
      </c>
      <c r="D7" s="244" t="s">
        <v>75</v>
      </c>
      <c r="E7" s="317" t="s">
        <v>112</v>
      </c>
      <c r="F7" s="317" t="s">
        <v>84</v>
      </c>
    </row>
    <row r="8" spans="1:6" ht="15">
      <c r="A8" s="324"/>
      <c r="B8" s="324"/>
      <c r="C8" s="86"/>
      <c r="D8" s="86"/>
      <c r="E8" s="86"/>
      <c r="F8" s="104"/>
    </row>
    <row r="9" spans="1:6" ht="15">
      <c r="A9" s="225">
        <v>3210</v>
      </c>
      <c r="B9" s="225" t="s">
        <v>381</v>
      </c>
      <c r="C9" s="228">
        <v>3071743.59</v>
      </c>
      <c r="D9" s="228">
        <v>-3214096.13</v>
      </c>
      <c r="E9" s="228">
        <v>-6285839.72</v>
      </c>
      <c r="F9" s="104"/>
    </row>
    <row r="10" spans="1:6" ht="15">
      <c r="A10" s="79"/>
      <c r="B10" s="79"/>
      <c r="C10" s="325"/>
      <c r="D10" s="325"/>
      <c r="E10" s="325"/>
      <c r="F10" s="104"/>
    </row>
    <row r="11" spans="1:6" ht="30">
      <c r="A11" s="225">
        <v>322000001</v>
      </c>
      <c r="B11" s="225" t="s">
        <v>382</v>
      </c>
      <c r="C11" s="248">
        <v>-1717485.76</v>
      </c>
      <c r="D11" s="228">
        <v>-1717485.76</v>
      </c>
      <c r="E11" s="247"/>
      <c r="F11" s="104"/>
    </row>
    <row r="12" spans="1:6" ht="15">
      <c r="A12" s="225">
        <v>322000002</v>
      </c>
      <c r="B12" s="225" t="s">
        <v>383</v>
      </c>
      <c r="C12" s="228">
        <v>-104150.66</v>
      </c>
      <c r="D12" s="228">
        <v>-104150.66</v>
      </c>
      <c r="E12" s="247"/>
      <c r="F12" s="104"/>
    </row>
    <row r="13" spans="1:6" ht="15">
      <c r="A13" s="225">
        <v>322000003</v>
      </c>
      <c r="B13" s="225" t="s">
        <v>384</v>
      </c>
      <c r="C13" s="228">
        <v>-210746.44</v>
      </c>
      <c r="D13" s="228">
        <v>-210746.44</v>
      </c>
      <c r="E13" s="326"/>
      <c r="F13" s="104"/>
    </row>
    <row r="14" spans="1:6" ht="15">
      <c r="A14" s="225" t="s">
        <v>396</v>
      </c>
      <c r="B14" s="225" t="s">
        <v>385</v>
      </c>
      <c r="C14" s="228">
        <v>-953132</v>
      </c>
      <c r="D14" s="228">
        <v>-953132</v>
      </c>
      <c r="E14" s="247"/>
      <c r="F14" s="104"/>
    </row>
    <row r="15" spans="1:6" ht="15">
      <c r="A15" s="225">
        <v>322000005</v>
      </c>
      <c r="B15" s="225" t="s">
        <v>386</v>
      </c>
      <c r="C15" s="228">
        <v>458889.26</v>
      </c>
      <c r="D15" s="228">
        <v>458889.26</v>
      </c>
      <c r="E15" s="247"/>
      <c r="F15" s="104"/>
    </row>
    <row r="16" spans="1:6" ht="15">
      <c r="A16" s="225">
        <v>322000006</v>
      </c>
      <c r="B16" s="225" t="s">
        <v>387</v>
      </c>
      <c r="C16" s="228">
        <v>-540036.54</v>
      </c>
      <c r="D16" s="228">
        <v>-540036.54</v>
      </c>
      <c r="E16" s="247"/>
      <c r="F16" s="104"/>
    </row>
    <row r="17" spans="1:6" ht="15">
      <c r="A17" s="225">
        <v>322000007</v>
      </c>
      <c r="B17" s="225" t="s">
        <v>388</v>
      </c>
      <c r="C17" s="228">
        <v>1214879.91</v>
      </c>
      <c r="D17" s="228">
        <v>1214879.91</v>
      </c>
      <c r="E17" s="247"/>
      <c r="F17" s="104"/>
    </row>
    <row r="18" spans="1:6" ht="15">
      <c r="A18" s="225">
        <v>322000008</v>
      </c>
      <c r="B18" s="225" t="s">
        <v>389</v>
      </c>
      <c r="C18" s="228">
        <v>698790.39</v>
      </c>
      <c r="D18" s="228">
        <v>698790.39</v>
      </c>
      <c r="E18" s="247"/>
      <c r="F18" s="104"/>
    </row>
    <row r="19" spans="1:6" ht="15">
      <c r="A19" s="225">
        <v>322000009</v>
      </c>
      <c r="B19" s="225" t="s">
        <v>390</v>
      </c>
      <c r="C19" s="228">
        <v>1695531.69</v>
      </c>
      <c r="D19" s="228">
        <v>1695531.69</v>
      </c>
      <c r="E19" s="247"/>
      <c r="F19" s="104"/>
    </row>
    <row r="20" spans="1:6" ht="15">
      <c r="A20" s="225">
        <v>322000010</v>
      </c>
      <c r="B20" s="225" t="s">
        <v>391</v>
      </c>
      <c r="C20" s="228">
        <v>-4280024.45</v>
      </c>
      <c r="D20" s="228">
        <v>-4280024.45</v>
      </c>
      <c r="E20" s="247"/>
      <c r="F20" s="104"/>
    </row>
    <row r="21" spans="1:6" ht="15">
      <c r="A21" s="225">
        <v>322000011</v>
      </c>
      <c r="B21" s="225" t="s">
        <v>392</v>
      </c>
      <c r="C21" s="228">
        <v>406292.88</v>
      </c>
      <c r="D21" s="228">
        <v>406292.88</v>
      </c>
      <c r="E21" s="247"/>
      <c r="F21" s="104"/>
    </row>
    <row r="22" spans="1:6" ht="15">
      <c r="A22" s="225">
        <v>322000012</v>
      </c>
      <c r="B22" s="225" t="s">
        <v>393</v>
      </c>
      <c r="C22" s="228">
        <v>5472963.35</v>
      </c>
      <c r="D22" s="228">
        <v>5472963.35</v>
      </c>
      <c r="E22" s="247"/>
      <c r="F22" s="104"/>
    </row>
    <row r="23" spans="1:6" ht="15">
      <c r="A23" s="159">
        <v>322000013</v>
      </c>
      <c r="B23" s="159" t="s">
        <v>394</v>
      </c>
      <c r="C23" s="228">
        <v>-4754806.53</v>
      </c>
      <c r="D23" s="248">
        <v>-4754806.53</v>
      </c>
      <c r="E23" s="247"/>
      <c r="F23" s="104"/>
    </row>
    <row r="24" spans="1:6" ht="30">
      <c r="A24" s="225">
        <v>322000015</v>
      </c>
      <c r="B24" s="225" t="s">
        <v>395</v>
      </c>
      <c r="C24" s="327"/>
      <c r="D24" s="228">
        <v>3071743.59</v>
      </c>
      <c r="E24" s="228">
        <v>3071743.59</v>
      </c>
      <c r="F24" s="104"/>
    </row>
    <row r="25" spans="1:6" ht="15">
      <c r="A25" s="79"/>
      <c r="B25" s="79"/>
      <c r="C25" s="86"/>
      <c r="D25" s="86"/>
      <c r="E25" s="86"/>
      <c r="F25" s="104"/>
    </row>
    <row r="26" spans="1:6" ht="15">
      <c r="A26" s="79"/>
      <c r="B26" s="79"/>
      <c r="C26" s="86"/>
      <c r="D26" s="86"/>
      <c r="E26" s="86"/>
      <c r="F26" s="104"/>
    </row>
    <row r="27" spans="1:6" ht="15">
      <c r="A27" s="79"/>
      <c r="B27" s="79"/>
      <c r="C27" s="86"/>
      <c r="D27" s="86"/>
      <c r="E27" s="86"/>
      <c r="F27" s="104"/>
    </row>
    <row r="28" spans="1:6" ht="15">
      <c r="A28" s="79"/>
      <c r="B28" s="79"/>
      <c r="C28" s="86"/>
      <c r="D28" s="86"/>
      <c r="E28" s="86"/>
      <c r="F28" s="104"/>
    </row>
    <row r="29" spans="1:6" ht="15">
      <c r="A29" s="217"/>
      <c r="B29" s="217" t="s">
        <v>269</v>
      </c>
      <c r="C29" s="218">
        <f>SUM(C8:C28)</f>
        <v>458708.6899999995</v>
      </c>
      <c r="D29" s="218">
        <f>SUM(D8:D28)</f>
        <v>-2755387.4400000013</v>
      </c>
      <c r="E29" s="218">
        <f>SUM(E8:E28)</f>
        <v>-3214096.13</v>
      </c>
      <c r="F29" s="217"/>
    </row>
  </sheetData>
  <sheetProtection/>
  <protectedRanges>
    <protectedRange sqref="F29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23" sqref="A23"/>
    </sheetView>
  </sheetViews>
  <sheetFormatPr defaultColWidth="17.57421875" defaultRowHeight="15"/>
  <cols>
    <col min="1" max="1" width="21.421875" style="0" bestFit="1" customWidth="1"/>
    <col min="2" max="2" width="19.00390625" style="0" bestFit="1" customWidth="1"/>
    <col min="3" max="3" width="12.28125" style="0" bestFit="1" customWidth="1"/>
    <col min="4" max="4" width="12.421875" style="0" bestFit="1" customWidth="1"/>
    <col min="5" max="5" width="14.421875" style="0" bestFit="1" customWidth="1"/>
  </cols>
  <sheetData>
    <row r="1" spans="1:5" ht="15">
      <c r="A1" s="34" t="s">
        <v>42</v>
      </c>
      <c r="B1" s="34"/>
      <c r="C1" s="35"/>
      <c r="D1" s="35"/>
      <c r="E1" s="13"/>
    </row>
    <row r="2" spans="1:5" ht="15">
      <c r="A2" s="34" t="s">
        <v>0</v>
      </c>
      <c r="B2" s="34"/>
      <c r="C2" s="35"/>
      <c r="D2" s="35"/>
      <c r="E2" s="35"/>
    </row>
    <row r="3" spans="1:5" ht="15">
      <c r="A3" s="16"/>
      <c r="B3" s="16"/>
      <c r="C3" s="35"/>
      <c r="D3" s="35"/>
      <c r="E3" s="35"/>
    </row>
    <row r="4" spans="1:5" ht="15">
      <c r="A4" s="16"/>
      <c r="B4" s="16"/>
      <c r="C4" s="35"/>
      <c r="D4" s="35"/>
      <c r="E4" s="35"/>
    </row>
    <row r="5" spans="1:5" ht="15">
      <c r="A5" s="269" t="s">
        <v>144</v>
      </c>
      <c r="B5" s="16"/>
      <c r="C5" s="35"/>
      <c r="D5" s="35"/>
      <c r="E5" s="328" t="s">
        <v>114</v>
      </c>
    </row>
    <row r="6" spans="1:5" ht="15">
      <c r="A6" s="12"/>
      <c r="B6" s="12"/>
      <c r="C6" s="54"/>
      <c r="D6" s="55"/>
      <c r="E6" s="55"/>
    </row>
    <row r="7" spans="1:5" ht="15">
      <c r="A7" s="177" t="s">
        <v>45</v>
      </c>
      <c r="B7" s="178" t="s">
        <v>46</v>
      </c>
      <c r="C7" s="244" t="s">
        <v>74</v>
      </c>
      <c r="D7" s="244" t="s">
        <v>75</v>
      </c>
      <c r="E7" s="244" t="s">
        <v>76</v>
      </c>
    </row>
    <row r="8" spans="1:5" ht="15">
      <c r="A8" s="89"/>
      <c r="B8" s="89"/>
      <c r="C8" s="86"/>
      <c r="D8" s="86"/>
      <c r="E8" s="86"/>
    </row>
    <row r="9" spans="1:5" ht="15">
      <c r="A9" s="225">
        <v>111300052</v>
      </c>
      <c r="B9" s="225" t="s">
        <v>397</v>
      </c>
      <c r="C9" s="229">
        <v>-90044.58</v>
      </c>
      <c r="D9" s="228">
        <v>429133.73</v>
      </c>
      <c r="E9" s="162">
        <f>+D9-C9</f>
        <v>519178.31</v>
      </c>
    </row>
    <row r="10" spans="1:5" ht="15">
      <c r="A10" s="225">
        <v>111300053</v>
      </c>
      <c r="B10" s="225" t="s">
        <v>398</v>
      </c>
      <c r="C10" s="247">
        <v>680.12</v>
      </c>
      <c r="D10" s="228">
        <v>1479.47</v>
      </c>
      <c r="E10" s="162">
        <f>+D10-C10</f>
        <v>799.35</v>
      </c>
    </row>
    <row r="11" spans="1:5" ht="15">
      <c r="A11" s="225">
        <v>111300054</v>
      </c>
      <c r="B11" s="225" t="s">
        <v>399</v>
      </c>
      <c r="C11" s="228">
        <v>1174.8</v>
      </c>
      <c r="D11" s="247">
        <v>24229.73</v>
      </c>
      <c r="E11" s="162">
        <f>+D11-C11</f>
        <v>23054.93</v>
      </c>
    </row>
    <row r="12" spans="1:5" ht="15">
      <c r="A12" s="225">
        <v>111300055</v>
      </c>
      <c r="B12" s="225" t="s">
        <v>400</v>
      </c>
      <c r="C12" s="228">
        <v>3145.03</v>
      </c>
      <c r="D12" s="228">
        <v>3145.03</v>
      </c>
      <c r="E12" s="162">
        <f>+D12-C12</f>
        <v>0</v>
      </c>
    </row>
    <row r="13" spans="1:5" ht="15">
      <c r="A13" s="225">
        <v>111300056</v>
      </c>
      <c r="B13" s="225" t="s">
        <v>401</v>
      </c>
      <c r="C13" s="247">
        <v>825.62</v>
      </c>
      <c r="D13" s="247">
        <v>283108.74</v>
      </c>
      <c r="E13" s="162">
        <f>+D13-C13</f>
        <v>282283.12</v>
      </c>
    </row>
    <row r="14" spans="1:5" ht="15">
      <c r="A14" s="89"/>
      <c r="B14" s="89"/>
      <c r="C14" s="86"/>
      <c r="D14" s="86"/>
      <c r="E14" s="86"/>
    </row>
    <row r="15" spans="1:5" ht="15">
      <c r="A15" s="80"/>
      <c r="B15" s="80"/>
      <c r="C15" s="102"/>
      <c r="D15" s="102"/>
      <c r="E15" s="102"/>
    </row>
    <row r="16" spans="1:5" ht="15">
      <c r="A16" s="230"/>
      <c r="B16" s="230" t="s">
        <v>312</v>
      </c>
      <c r="C16" s="231">
        <f>SUM(C8:C15)</f>
        <v>-84219.01000000001</v>
      </c>
      <c r="D16" s="231">
        <f>SUM(D8:D15)</f>
        <v>741096.7</v>
      </c>
      <c r="E16" s="231">
        <f>SUM(E8:E15)</f>
        <v>825315.71</v>
      </c>
    </row>
  </sheetData>
  <sheetProtection/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4">
      <selection activeCell="H28" sqref="H28"/>
    </sheetView>
  </sheetViews>
  <sheetFormatPr defaultColWidth="11.421875" defaultRowHeight="15"/>
  <cols>
    <col min="1" max="1" width="20.57421875" style="0" bestFit="1" customWidth="1"/>
    <col min="2" max="2" width="28.7109375" style="0" bestFit="1" customWidth="1"/>
    <col min="3" max="3" width="13.57421875" style="0" bestFit="1" customWidth="1"/>
    <col min="4" max="4" width="12.7109375" style="0" bestFit="1" customWidth="1"/>
  </cols>
  <sheetData>
    <row r="1" spans="1:4" ht="15">
      <c r="A1" s="34" t="s">
        <v>42</v>
      </c>
      <c r="B1" s="34"/>
      <c r="C1" s="56"/>
      <c r="D1" s="57"/>
    </row>
    <row r="2" spans="1:4" ht="15">
      <c r="A2" s="34" t="s">
        <v>0</v>
      </c>
      <c r="B2" s="34"/>
      <c r="C2" s="56"/>
      <c r="D2" s="58"/>
    </row>
    <row r="3" spans="1:4" ht="15">
      <c r="A3" s="34"/>
      <c r="B3" s="34"/>
      <c r="C3" s="56"/>
      <c r="D3" s="58"/>
    </row>
    <row r="4" spans="1:4" ht="15">
      <c r="A4" s="16"/>
      <c r="B4" s="16"/>
      <c r="C4" s="56"/>
      <c r="D4" s="58"/>
    </row>
    <row r="5" spans="1:7" ht="15">
      <c r="A5" s="357" t="s">
        <v>270</v>
      </c>
      <c r="B5" s="358"/>
      <c r="C5" s="56"/>
      <c r="D5" s="329" t="s">
        <v>115</v>
      </c>
      <c r="G5" s="330"/>
    </row>
    <row r="6" spans="1:4" ht="15">
      <c r="A6" s="59"/>
      <c r="B6" s="59"/>
      <c r="C6" s="60"/>
      <c r="D6" s="61"/>
    </row>
    <row r="7" spans="1:4" ht="15">
      <c r="A7" s="177" t="s">
        <v>45</v>
      </c>
      <c r="B7" s="178" t="s">
        <v>46</v>
      </c>
      <c r="C7" s="244" t="s">
        <v>76</v>
      </c>
      <c r="D7" s="274" t="s">
        <v>116</v>
      </c>
    </row>
    <row r="8" spans="1:4" ht="15">
      <c r="A8" s="62"/>
      <c r="B8" s="63"/>
      <c r="C8" s="64"/>
      <c r="D8" s="65"/>
    </row>
    <row r="9" spans="1:4" ht="15">
      <c r="A9" s="249" t="s">
        <v>476</v>
      </c>
      <c r="B9" s="219" t="s">
        <v>477</v>
      </c>
      <c r="C9" s="308"/>
      <c r="D9" s="65"/>
    </row>
    <row r="10" spans="1:4" ht="15">
      <c r="A10" s="246">
        <v>124115111</v>
      </c>
      <c r="B10" s="225" t="s">
        <v>478</v>
      </c>
      <c r="C10" s="158">
        <v>-3419.05</v>
      </c>
      <c r="D10" s="65"/>
    </row>
    <row r="11" spans="1:4" ht="15">
      <c r="A11" s="246">
        <v>124125121</v>
      </c>
      <c r="B11" s="225" t="s">
        <v>328</v>
      </c>
      <c r="C11" s="155">
        <v>-45050.9</v>
      </c>
      <c r="D11" s="65"/>
    </row>
    <row r="12" spans="1:4" ht="15">
      <c r="A12" s="246">
        <v>124135151</v>
      </c>
      <c r="B12" s="225" t="s">
        <v>329</v>
      </c>
      <c r="C12" s="155">
        <v>-56078.2</v>
      </c>
      <c r="D12" s="65"/>
    </row>
    <row r="13" spans="1:4" ht="15">
      <c r="A13" s="246">
        <v>124195191</v>
      </c>
      <c r="B13" s="225" t="s">
        <v>330</v>
      </c>
      <c r="C13" s="155">
        <v>-3321.04</v>
      </c>
      <c r="D13" s="65"/>
    </row>
    <row r="14" spans="1:4" ht="15">
      <c r="A14" s="249" t="s">
        <v>479</v>
      </c>
      <c r="B14" s="249" t="s">
        <v>480</v>
      </c>
      <c r="C14" s="228"/>
      <c r="D14" s="65"/>
    </row>
    <row r="15" spans="1:8" ht="15">
      <c r="A15" s="246">
        <v>124215211</v>
      </c>
      <c r="B15" s="225" t="s">
        <v>331</v>
      </c>
      <c r="C15" s="155">
        <v>-79063.5</v>
      </c>
      <c r="D15" s="65"/>
      <c r="H15" s="330"/>
    </row>
    <row r="16" spans="1:4" ht="15">
      <c r="A16" s="249" t="s">
        <v>481</v>
      </c>
      <c r="B16" s="219" t="s">
        <v>482</v>
      </c>
      <c r="C16" s="327"/>
      <c r="D16" s="65"/>
    </row>
    <row r="17" spans="1:4" ht="15">
      <c r="A17" s="246">
        <v>124415411</v>
      </c>
      <c r="B17" s="225" t="s">
        <v>483</v>
      </c>
      <c r="C17" s="155">
        <v>-256213.13</v>
      </c>
      <c r="D17" s="65"/>
    </row>
    <row r="18" spans="1:4" ht="15">
      <c r="A18" s="246">
        <v>124495491</v>
      </c>
      <c r="B18" s="225" t="s">
        <v>333</v>
      </c>
      <c r="C18" s="155">
        <v>-21799</v>
      </c>
      <c r="D18" s="65"/>
    </row>
    <row r="19" spans="1:4" ht="15">
      <c r="A19" s="249" t="s">
        <v>484</v>
      </c>
      <c r="B19" s="219" t="s">
        <v>485</v>
      </c>
      <c r="C19" s="308"/>
      <c r="D19" s="65"/>
    </row>
    <row r="20" spans="1:4" ht="15">
      <c r="A20" s="246">
        <v>124505511</v>
      </c>
      <c r="B20" s="225" t="s">
        <v>334</v>
      </c>
      <c r="C20" s="155">
        <v>-73320.84</v>
      </c>
      <c r="D20" s="65"/>
    </row>
    <row r="21" spans="1:4" ht="15">
      <c r="A21" s="249" t="s">
        <v>486</v>
      </c>
      <c r="B21" s="219" t="s">
        <v>487</v>
      </c>
      <c r="C21" s="308"/>
      <c r="D21" s="65"/>
    </row>
    <row r="22" spans="1:4" ht="15">
      <c r="A22" s="246">
        <v>124645641</v>
      </c>
      <c r="B22" s="225" t="s">
        <v>335</v>
      </c>
      <c r="C22" s="155">
        <v>11585.15</v>
      </c>
      <c r="D22" s="65"/>
    </row>
    <row r="23" spans="1:7" ht="15">
      <c r="A23" s="246">
        <v>124655651</v>
      </c>
      <c r="B23" s="225" t="s">
        <v>336</v>
      </c>
      <c r="C23" s="155">
        <v>-37723.79</v>
      </c>
      <c r="D23" s="65"/>
      <c r="G23" s="330"/>
    </row>
    <row r="24" spans="1:4" ht="15">
      <c r="A24" s="166">
        <v>124665663</v>
      </c>
      <c r="B24" s="159" t="s">
        <v>337</v>
      </c>
      <c r="C24" s="155">
        <v>231000</v>
      </c>
      <c r="D24" s="65"/>
    </row>
    <row r="25" spans="1:4" ht="15">
      <c r="A25" s="246">
        <v>124675671</v>
      </c>
      <c r="B25" s="225" t="s">
        <v>338</v>
      </c>
      <c r="C25" s="161">
        <v>-430754.08</v>
      </c>
      <c r="D25" s="65"/>
    </row>
    <row r="26" spans="1:4" ht="15">
      <c r="A26" s="246" t="s">
        <v>488</v>
      </c>
      <c r="B26" s="225" t="s">
        <v>339</v>
      </c>
      <c r="C26" s="155">
        <v>87364</v>
      </c>
      <c r="D26" s="65"/>
    </row>
    <row r="27" spans="1:4" ht="15">
      <c r="A27" s="167"/>
      <c r="B27" s="63"/>
      <c r="C27" s="64"/>
      <c r="D27" s="65"/>
    </row>
    <row r="28" spans="1:4" ht="15">
      <c r="A28" s="249" t="s">
        <v>489</v>
      </c>
      <c r="B28" s="219" t="s">
        <v>490</v>
      </c>
      <c r="C28" s="308"/>
      <c r="D28" s="65"/>
    </row>
    <row r="29" spans="1:4" ht="15">
      <c r="A29" s="246">
        <v>125105911</v>
      </c>
      <c r="B29" s="225" t="s">
        <v>341</v>
      </c>
      <c r="C29" s="155">
        <v>-4404.74</v>
      </c>
      <c r="D29" s="65"/>
    </row>
    <row r="30" spans="1:4" ht="15">
      <c r="A30" s="62"/>
      <c r="B30" s="63"/>
      <c r="C30" s="64"/>
      <c r="D30" s="65"/>
    </row>
    <row r="31" spans="1:4" ht="15">
      <c r="A31" s="62"/>
      <c r="B31" s="62"/>
      <c r="C31" s="64"/>
      <c r="D31" s="65"/>
    </row>
    <row r="32" spans="1:4" ht="15">
      <c r="A32" s="217"/>
      <c r="B32" s="217" t="s">
        <v>310</v>
      </c>
      <c r="C32" s="331">
        <f>SUM(C8:C31)</f>
        <v>-681199.1200000001</v>
      </c>
      <c r="D32" s="332">
        <v>0</v>
      </c>
    </row>
    <row r="33" spans="1:4" ht="15">
      <c r="A33" s="82"/>
      <c r="B33" s="82"/>
      <c r="C33" s="68"/>
      <c r="D33" s="69"/>
    </row>
    <row r="34" spans="1:4" ht="15">
      <c r="A34" s="82"/>
      <c r="B34" s="82"/>
      <c r="C34" s="68"/>
      <c r="D34" s="69"/>
    </row>
    <row r="35" spans="1:4" ht="15">
      <c r="A35" s="357" t="s">
        <v>271</v>
      </c>
      <c r="B35" s="358"/>
      <c r="C35" s="56"/>
      <c r="D35" s="329" t="s">
        <v>115</v>
      </c>
    </row>
    <row r="36" spans="1:4" ht="15">
      <c r="A36" s="59"/>
      <c r="B36" s="59"/>
      <c r="C36" s="60"/>
      <c r="D36" s="61"/>
    </row>
    <row r="37" spans="1:4" ht="15">
      <c r="A37" s="177" t="s">
        <v>45</v>
      </c>
      <c r="B37" s="178" t="s">
        <v>46</v>
      </c>
      <c r="C37" s="244" t="s">
        <v>76</v>
      </c>
      <c r="D37" s="274" t="s">
        <v>116</v>
      </c>
    </row>
    <row r="38" spans="1:4" ht="15">
      <c r="A38" s="62"/>
      <c r="B38" s="63"/>
      <c r="C38" s="64"/>
      <c r="D38" s="65"/>
    </row>
    <row r="39" spans="1:4" ht="15">
      <c r="A39" s="62"/>
      <c r="B39" s="63"/>
      <c r="C39" s="64"/>
      <c r="D39" s="65"/>
    </row>
    <row r="40" spans="1:4" ht="15">
      <c r="A40" s="62"/>
      <c r="B40" s="63"/>
      <c r="C40" s="64"/>
      <c r="D40" s="65"/>
    </row>
    <row r="41" spans="1:4" ht="15">
      <c r="A41" s="62"/>
      <c r="B41" s="63"/>
      <c r="C41" s="64"/>
      <c r="D41" s="65"/>
    </row>
    <row r="42" spans="1:4" ht="15">
      <c r="A42" s="62"/>
      <c r="B42" s="63"/>
      <c r="C42" s="64"/>
      <c r="D42" s="65"/>
    </row>
    <row r="43" spans="1:4" ht="15">
      <c r="A43" s="62"/>
      <c r="B43" s="63"/>
      <c r="C43" s="64"/>
      <c r="D43" s="65"/>
    </row>
    <row r="44" spans="1:4" ht="15">
      <c r="A44" s="62"/>
      <c r="B44" s="63"/>
      <c r="C44" s="64"/>
      <c r="D44" s="65"/>
    </row>
    <row r="45" spans="1:4" ht="15">
      <c r="A45" s="62"/>
      <c r="B45" s="63"/>
      <c r="C45" s="64"/>
      <c r="D45" s="65"/>
    </row>
    <row r="46" spans="1:4" ht="15">
      <c r="A46" s="62"/>
      <c r="B46" s="62"/>
      <c r="C46" s="64"/>
      <c r="D46" s="65"/>
    </row>
    <row r="47" spans="1:4" ht="15">
      <c r="A47" s="62"/>
      <c r="B47" s="63"/>
      <c r="C47" s="64"/>
      <c r="D47" s="65"/>
    </row>
    <row r="48" spans="1:4" ht="15">
      <c r="A48" s="62"/>
      <c r="B48" s="63"/>
      <c r="C48" s="64"/>
      <c r="D48" s="65"/>
    </row>
    <row r="49" spans="1:4" ht="15">
      <c r="A49" s="62"/>
      <c r="B49" s="63"/>
      <c r="C49" s="64"/>
      <c r="D49" s="65"/>
    </row>
    <row r="50" spans="1:4" ht="15">
      <c r="A50" s="62"/>
      <c r="B50" s="63"/>
      <c r="C50" s="64"/>
      <c r="D50" s="65"/>
    </row>
    <row r="51" spans="1:4" ht="15">
      <c r="A51" s="62"/>
      <c r="B51" s="63"/>
      <c r="C51" s="64"/>
      <c r="D51" s="65"/>
    </row>
    <row r="52" spans="1:4" ht="15">
      <c r="A52" s="62"/>
      <c r="B52" s="63"/>
      <c r="C52" s="64"/>
      <c r="D52" s="65"/>
    </row>
    <row r="53" spans="1:4" ht="15">
      <c r="A53" s="62"/>
      <c r="B53" s="63"/>
      <c r="C53" s="64"/>
      <c r="D53" s="65"/>
    </row>
    <row r="54" spans="1:4" ht="15">
      <c r="A54" s="62"/>
      <c r="B54" s="63"/>
      <c r="C54" s="64"/>
      <c r="D54" s="65"/>
    </row>
    <row r="55" spans="1:4" ht="15">
      <c r="A55" s="62"/>
      <c r="B55" s="63"/>
      <c r="C55" s="64"/>
      <c r="D55" s="65"/>
    </row>
    <row r="56" spans="1:4" ht="15">
      <c r="A56" s="62"/>
      <c r="B56" s="63"/>
      <c r="C56" s="64"/>
      <c r="D56" s="65"/>
    </row>
    <row r="57" spans="1:4" ht="15">
      <c r="A57" s="62"/>
      <c r="B57" s="63"/>
      <c r="C57" s="64"/>
      <c r="D57" s="65"/>
    </row>
    <row r="58" spans="1:4" ht="15">
      <c r="A58" s="62"/>
      <c r="B58" s="63"/>
      <c r="C58" s="64"/>
      <c r="D58" s="65"/>
    </row>
    <row r="59" spans="1:4" ht="15">
      <c r="A59" s="62"/>
      <c r="B59" s="63"/>
      <c r="C59" s="64"/>
      <c r="D59" s="65"/>
    </row>
    <row r="60" spans="1:4" ht="15">
      <c r="A60" s="62"/>
      <c r="B60" s="63"/>
      <c r="C60" s="64"/>
      <c r="D60" s="65"/>
    </row>
    <row r="61" spans="1:4" ht="15">
      <c r="A61" s="62"/>
      <c r="B61" s="62"/>
      <c r="C61" s="64"/>
      <c r="D61" s="65"/>
    </row>
    <row r="62" spans="1:4" ht="15">
      <c r="A62" s="66"/>
      <c r="B62" s="66" t="s">
        <v>313</v>
      </c>
      <c r="C62" s="67">
        <f>SUM(C38:C61)</f>
        <v>0</v>
      </c>
      <c r="D62" s="103">
        <v>0</v>
      </c>
    </row>
  </sheetData>
  <sheetProtection/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H9" sqref="H9"/>
    </sheetView>
  </sheetViews>
  <sheetFormatPr defaultColWidth="11.421875" defaultRowHeight="15"/>
  <cols>
    <col min="1" max="1" width="20.57421875" style="0" bestFit="1" customWidth="1"/>
    <col min="2" max="2" width="58.421875" style="337" customWidth="1"/>
    <col min="3" max="3" width="16.140625" style="0" customWidth="1"/>
    <col min="4" max="4" width="16.421875" style="0" customWidth="1"/>
  </cols>
  <sheetData>
    <row r="1" spans="1:4" ht="15">
      <c r="A1" s="34" t="s">
        <v>42</v>
      </c>
      <c r="B1" s="335"/>
      <c r="C1" s="56"/>
      <c r="D1" s="16"/>
    </row>
    <row r="2" spans="1:4" ht="15">
      <c r="A2" s="34" t="s">
        <v>0</v>
      </c>
      <c r="B2" s="335"/>
      <c r="C2" s="56"/>
      <c r="D2" s="16"/>
    </row>
    <row r="3" spans="1:4" ht="15">
      <c r="A3" s="34"/>
      <c r="B3" s="335"/>
      <c r="C3" s="56"/>
      <c r="D3" s="16"/>
    </row>
    <row r="4" spans="1:4" ht="15">
      <c r="A4" s="16"/>
      <c r="B4" s="336"/>
      <c r="C4" s="56"/>
      <c r="D4" s="16"/>
    </row>
    <row r="5" spans="1:4" ht="15">
      <c r="A5" s="357" t="s">
        <v>252</v>
      </c>
      <c r="B5" s="358"/>
      <c r="C5" s="56"/>
      <c r="D5" s="333" t="s">
        <v>210</v>
      </c>
    </row>
    <row r="6" spans="1:4" ht="15">
      <c r="A6" s="59"/>
      <c r="B6" s="241"/>
      <c r="C6" s="60"/>
      <c r="D6" s="134"/>
    </row>
    <row r="7" spans="1:4" ht="15">
      <c r="A7" s="177" t="s">
        <v>45</v>
      </c>
      <c r="B7" s="293" t="s">
        <v>46</v>
      </c>
      <c r="C7" s="244" t="s">
        <v>74</v>
      </c>
      <c r="D7" s="244" t="s">
        <v>75</v>
      </c>
    </row>
    <row r="8" spans="1:4" ht="15">
      <c r="A8" s="143">
        <v>5500</v>
      </c>
      <c r="B8" s="144" t="s">
        <v>279</v>
      </c>
      <c r="C8" s="146">
        <f>+C9</f>
        <v>61602.79</v>
      </c>
      <c r="D8" s="146">
        <f>+D9</f>
        <v>208466.05</v>
      </c>
    </row>
    <row r="9" spans="1:4" ht="15">
      <c r="A9" s="147">
        <v>5510</v>
      </c>
      <c r="B9" s="148" t="s">
        <v>167</v>
      </c>
      <c r="C9" s="146">
        <v>61602.79</v>
      </c>
      <c r="D9" s="146">
        <v>208466.05</v>
      </c>
    </row>
    <row r="10" spans="1:4" ht="15">
      <c r="A10" s="147">
        <v>5511</v>
      </c>
      <c r="B10" s="148" t="s">
        <v>280</v>
      </c>
      <c r="C10" s="145"/>
      <c r="D10" s="146"/>
    </row>
    <row r="11" spans="1:4" ht="15">
      <c r="A11" s="147">
        <v>5512</v>
      </c>
      <c r="B11" s="148" t="s">
        <v>281</v>
      </c>
      <c r="C11" s="145"/>
      <c r="D11" s="146"/>
    </row>
    <row r="12" spans="1:4" ht="15">
      <c r="A12" s="147">
        <v>5513</v>
      </c>
      <c r="B12" s="148" t="s">
        <v>282</v>
      </c>
      <c r="C12" s="145"/>
      <c r="D12" s="146"/>
    </row>
    <row r="13" spans="1:4" ht="15">
      <c r="A13" s="147">
        <v>5514</v>
      </c>
      <c r="B13" s="148" t="s">
        <v>283</v>
      </c>
      <c r="C13" s="145"/>
      <c r="D13" s="146"/>
    </row>
    <row r="14" spans="1:4" ht="15">
      <c r="A14" s="147">
        <v>5515</v>
      </c>
      <c r="B14" s="148" t="s">
        <v>284</v>
      </c>
      <c r="C14" s="145"/>
      <c r="D14" s="146"/>
    </row>
    <row r="15" spans="1:4" ht="15">
      <c r="A15" s="147">
        <v>5516</v>
      </c>
      <c r="B15" s="148" t="s">
        <v>285</v>
      </c>
      <c r="C15" s="145"/>
      <c r="D15" s="146"/>
    </row>
    <row r="16" spans="1:4" ht="15">
      <c r="A16" s="147">
        <v>5517</v>
      </c>
      <c r="B16" s="148" t="s">
        <v>286</v>
      </c>
      <c r="C16" s="145"/>
      <c r="D16" s="146"/>
    </row>
    <row r="17" spans="1:4" ht="15">
      <c r="A17" s="147">
        <v>5518</v>
      </c>
      <c r="B17" s="148" t="s">
        <v>287</v>
      </c>
      <c r="C17" s="145"/>
      <c r="D17" s="146"/>
    </row>
    <row r="18" spans="1:4" ht="15">
      <c r="A18" s="147">
        <v>5520</v>
      </c>
      <c r="B18" s="148" t="s">
        <v>168</v>
      </c>
      <c r="C18" s="145"/>
      <c r="D18" s="146"/>
    </row>
    <row r="19" spans="1:4" ht="15">
      <c r="A19" s="147">
        <v>5521</v>
      </c>
      <c r="B19" s="148" t="s">
        <v>288</v>
      </c>
      <c r="C19" s="145"/>
      <c r="D19" s="146"/>
    </row>
    <row r="20" spans="1:4" ht="15">
      <c r="A20" s="147">
        <v>5522</v>
      </c>
      <c r="B20" s="148" t="s">
        <v>289</v>
      </c>
      <c r="C20" s="145"/>
      <c r="D20" s="146"/>
    </row>
    <row r="21" spans="1:4" ht="15">
      <c r="A21" s="147">
        <v>5530</v>
      </c>
      <c r="B21" s="148" t="s">
        <v>169</v>
      </c>
      <c r="C21" s="145"/>
      <c r="D21" s="146"/>
    </row>
    <row r="22" spans="1:4" ht="15">
      <c r="A22" s="147">
        <v>5531</v>
      </c>
      <c r="B22" s="148" t="s">
        <v>290</v>
      </c>
      <c r="C22" s="145"/>
      <c r="D22" s="146"/>
    </row>
    <row r="23" spans="1:4" ht="15">
      <c r="A23" s="147">
        <v>5532</v>
      </c>
      <c r="B23" s="148" t="s">
        <v>291</v>
      </c>
      <c r="C23" s="145"/>
      <c r="D23" s="146"/>
    </row>
    <row r="24" spans="1:4" ht="15">
      <c r="A24" s="147">
        <v>5533</v>
      </c>
      <c r="B24" s="148" t="s">
        <v>292</v>
      </c>
      <c r="C24" s="145"/>
      <c r="D24" s="146"/>
    </row>
    <row r="25" spans="1:4" ht="22.5">
      <c r="A25" s="147">
        <v>5534</v>
      </c>
      <c r="B25" s="148" t="s">
        <v>293</v>
      </c>
      <c r="C25" s="145"/>
      <c r="D25" s="146"/>
    </row>
    <row r="26" spans="1:4" ht="15">
      <c r="A26" s="147">
        <v>5535</v>
      </c>
      <c r="B26" s="148" t="s">
        <v>294</v>
      </c>
      <c r="C26" s="145"/>
      <c r="D26" s="146"/>
    </row>
    <row r="27" spans="1:4" ht="22.5">
      <c r="A27" s="147">
        <v>5540</v>
      </c>
      <c r="B27" s="148" t="s">
        <v>170</v>
      </c>
      <c r="C27" s="145"/>
      <c r="D27" s="146"/>
    </row>
    <row r="28" spans="1:4" ht="22.5">
      <c r="A28" s="147">
        <v>5541</v>
      </c>
      <c r="B28" s="148" t="s">
        <v>170</v>
      </c>
      <c r="C28" s="145"/>
      <c r="D28" s="146"/>
    </row>
    <row r="29" spans="1:4" ht="15">
      <c r="A29" s="147">
        <v>5550</v>
      </c>
      <c r="B29" s="149" t="s">
        <v>171</v>
      </c>
      <c r="C29" s="145"/>
      <c r="D29" s="146"/>
    </row>
    <row r="30" spans="1:4" ht="15">
      <c r="A30" s="147">
        <v>5551</v>
      </c>
      <c r="B30" s="149" t="s">
        <v>171</v>
      </c>
      <c r="C30" s="145"/>
      <c r="D30" s="146"/>
    </row>
    <row r="31" spans="1:4" ht="15">
      <c r="A31" s="147">
        <v>5590</v>
      </c>
      <c r="B31" s="149" t="s">
        <v>193</v>
      </c>
      <c r="C31" s="145"/>
      <c r="D31" s="146"/>
    </row>
    <row r="32" spans="1:4" ht="15">
      <c r="A32" s="147">
        <v>5591</v>
      </c>
      <c r="B32" s="149" t="s">
        <v>295</v>
      </c>
      <c r="C32" s="145"/>
      <c r="D32" s="146"/>
    </row>
    <row r="33" spans="1:4" ht="15">
      <c r="A33" s="147">
        <v>5592</v>
      </c>
      <c r="B33" s="149" t="s">
        <v>296</v>
      </c>
      <c r="C33" s="145"/>
      <c r="D33" s="146"/>
    </row>
    <row r="34" spans="1:4" ht="15">
      <c r="A34" s="147">
        <v>5593</v>
      </c>
      <c r="B34" s="149" t="s">
        <v>297</v>
      </c>
      <c r="C34" s="145"/>
      <c r="D34" s="146"/>
    </row>
    <row r="35" spans="1:4" ht="15">
      <c r="A35" s="147">
        <v>5594</v>
      </c>
      <c r="B35" s="149" t="s">
        <v>298</v>
      </c>
      <c r="C35" s="145"/>
      <c r="D35" s="146"/>
    </row>
    <row r="36" spans="1:4" ht="15">
      <c r="A36" s="147">
        <v>5595</v>
      </c>
      <c r="B36" s="149" t="s">
        <v>299</v>
      </c>
      <c r="C36" s="145"/>
      <c r="D36" s="146"/>
    </row>
    <row r="37" spans="1:4" ht="15">
      <c r="A37" s="147">
        <v>5596</v>
      </c>
      <c r="B37" s="149" t="s">
        <v>300</v>
      </c>
      <c r="C37" s="145"/>
      <c r="D37" s="146"/>
    </row>
    <row r="38" spans="1:4" ht="15">
      <c r="A38" s="147">
        <v>5597</v>
      </c>
      <c r="B38" s="149" t="s">
        <v>301</v>
      </c>
      <c r="C38" s="145"/>
      <c r="D38" s="146"/>
    </row>
    <row r="39" spans="1:4" ht="15">
      <c r="A39" s="147">
        <v>5599</v>
      </c>
      <c r="B39" s="149" t="s">
        <v>302</v>
      </c>
      <c r="C39" s="145"/>
      <c r="D39" s="146"/>
    </row>
    <row r="40" spans="1:4" ht="15">
      <c r="A40" s="143">
        <v>5600</v>
      </c>
      <c r="B40" s="150" t="s">
        <v>303</v>
      </c>
      <c r="C40" s="145"/>
      <c r="D40" s="146"/>
    </row>
    <row r="41" spans="1:4" ht="15">
      <c r="A41" s="147">
        <v>5610</v>
      </c>
      <c r="B41" s="149" t="s">
        <v>304</v>
      </c>
      <c r="C41" s="145"/>
      <c r="D41" s="146"/>
    </row>
    <row r="42" spans="1:4" ht="15">
      <c r="A42" s="151">
        <v>5611</v>
      </c>
      <c r="B42" s="152" t="s">
        <v>305</v>
      </c>
      <c r="C42" s="153"/>
      <c r="D42" s="154"/>
    </row>
  </sheetData>
  <sheetProtection/>
  <mergeCells count="1">
    <mergeCell ref="A5:B5"/>
  </mergeCells>
  <dataValidations count="4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9" sqref="A19"/>
    </sheetView>
  </sheetViews>
  <sheetFormatPr defaultColWidth="11.421875" defaultRowHeight="15"/>
  <cols>
    <col min="1" max="1" width="20.8515625" style="0" customWidth="1"/>
    <col min="2" max="2" width="50.421875" style="0" customWidth="1"/>
    <col min="3" max="3" width="17.28125" style="0" customWidth="1"/>
  </cols>
  <sheetData>
    <row r="1" spans="1:3" ht="15">
      <c r="A1" s="34" t="s">
        <v>42</v>
      </c>
      <c r="B1" s="134"/>
      <c r="C1" s="134"/>
    </row>
    <row r="2" spans="1:3" ht="15">
      <c r="A2" s="34"/>
      <c r="B2" s="134"/>
      <c r="C2" s="134"/>
    </row>
    <row r="3" spans="1:3" ht="15">
      <c r="A3" s="338" t="s">
        <v>185</v>
      </c>
      <c r="B3" s="339"/>
      <c r="C3" s="340" t="s">
        <v>203</v>
      </c>
    </row>
    <row r="4" spans="1:3" ht="15">
      <c r="A4" s="130"/>
      <c r="B4" s="130"/>
      <c r="C4" s="131"/>
    </row>
    <row r="5" spans="1:3" ht="15">
      <c r="A5" s="177" t="s">
        <v>45</v>
      </c>
      <c r="B5" s="341" t="s">
        <v>46</v>
      </c>
      <c r="C5" s="334" t="s">
        <v>53</v>
      </c>
    </row>
    <row r="6" spans="1:3" ht="15">
      <c r="A6" s="122">
        <v>900001</v>
      </c>
      <c r="B6" s="111" t="s">
        <v>173</v>
      </c>
      <c r="C6" s="115" t="e">
        <f>+#REF!+#REF!</f>
        <v>#REF!</v>
      </c>
    </row>
    <row r="7" spans="1:3" ht="15">
      <c r="A7" s="122">
        <v>900002</v>
      </c>
      <c r="B7" s="112" t="s">
        <v>174</v>
      </c>
      <c r="C7" s="115">
        <f>SUM(C8:C12)</f>
        <v>0</v>
      </c>
    </row>
    <row r="8" spans="1:3" ht="15">
      <c r="A8" s="120">
        <v>4320</v>
      </c>
      <c r="B8" s="113" t="s">
        <v>175</v>
      </c>
      <c r="C8" s="116"/>
    </row>
    <row r="9" spans="1:3" ht="22.5">
      <c r="A9" s="120">
        <v>4330</v>
      </c>
      <c r="B9" s="113" t="s">
        <v>176</v>
      </c>
      <c r="C9" s="116"/>
    </row>
    <row r="10" spans="1:3" ht="15">
      <c r="A10" s="120">
        <v>4340</v>
      </c>
      <c r="B10" s="113" t="s">
        <v>177</v>
      </c>
      <c r="C10" s="116"/>
    </row>
    <row r="11" spans="1:3" ht="15">
      <c r="A11" s="120">
        <v>4399</v>
      </c>
      <c r="B11" s="113" t="s">
        <v>178</v>
      </c>
      <c r="C11" s="116"/>
    </row>
    <row r="12" spans="1:3" ht="15">
      <c r="A12" s="121">
        <v>4400</v>
      </c>
      <c r="B12" s="113" t="s">
        <v>179</v>
      </c>
      <c r="C12" s="116"/>
    </row>
    <row r="13" spans="1:3" ht="15">
      <c r="A13" s="122">
        <v>900003</v>
      </c>
      <c r="B13" s="112" t="s">
        <v>180</v>
      </c>
      <c r="C13" s="115">
        <f>SUM(C14:C17)</f>
        <v>0</v>
      </c>
    </row>
    <row r="14" spans="1:3" ht="15">
      <c r="A14" s="124">
        <v>52</v>
      </c>
      <c r="B14" s="113" t="s">
        <v>181</v>
      </c>
      <c r="C14" s="116"/>
    </row>
    <row r="15" spans="1:3" ht="15">
      <c r="A15" s="124">
        <v>62</v>
      </c>
      <c r="B15" s="113" t="s">
        <v>182</v>
      </c>
      <c r="C15" s="116"/>
    </row>
    <row r="16" spans="1:3" ht="15">
      <c r="A16" s="126" t="s">
        <v>196</v>
      </c>
      <c r="B16" s="113" t="s">
        <v>183</v>
      </c>
      <c r="C16" s="116"/>
    </row>
    <row r="17" spans="1:3" ht="15">
      <c r="A17" s="121">
        <v>4500</v>
      </c>
      <c r="B17" s="114" t="s">
        <v>191</v>
      </c>
      <c r="C17" s="116"/>
    </row>
    <row r="18" spans="1:3" ht="15">
      <c r="A18" s="342">
        <v>900004</v>
      </c>
      <c r="B18" s="343" t="s">
        <v>184</v>
      </c>
      <c r="C18" s="344" t="e">
        <f>+C6+C7-C13</f>
        <v>#REF!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5"/>
    <dataValidation allowBlank="1" showInputMessage="1" showErrorMessage="1" prompt="Corresponde al número de la cuenta de acuerdo al Plan de Cuentas emitido por el CONAC (DOF 23/12/2015). y Clasificador por Rubros de Ingreso. (DOF-2-ene-13)." sqref="A5"/>
    <dataValidation allowBlank="1" showInputMessage="1" showErrorMessage="1" prompt="Corresponde al nombre o descripción de la cuenta de acuerdo al Plan de Cuentas emitido por el CONAC." sqref="B5"/>
  </dataValidation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1" max="1" width="19.8515625" style="0" customWidth="1"/>
    <col min="2" max="2" width="47.8515625" style="0" customWidth="1"/>
    <col min="3" max="3" width="18.57421875" style="0" customWidth="1"/>
  </cols>
  <sheetData>
    <row r="1" spans="1:3" ht="15">
      <c r="A1" s="34" t="s">
        <v>42</v>
      </c>
      <c r="B1" s="134"/>
      <c r="C1" s="6"/>
    </row>
    <row r="2" spans="1:3" ht="15">
      <c r="A2" s="34"/>
      <c r="B2" s="134"/>
      <c r="C2" s="6"/>
    </row>
    <row r="3" spans="1:3" ht="15">
      <c r="A3" s="338" t="s">
        <v>186</v>
      </c>
      <c r="B3" s="339"/>
      <c r="C3" s="345" t="s">
        <v>204</v>
      </c>
    </row>
    <row r="4" spans="1:3" ht="15">
      <c r="A4" s="130"/>
      <c r="B4" s="131"/>
      <c r="C4" s="132"/>
    </row>
    <row r="5" spans="1:3" ht="15">
      <c r="A5" s="177" t="s">
        <v>45</v>
      </c>
      <c r="B5" s="341" t="s">
        <v>46</v>
      </c>
      <c r="C5" s="334" t="s">
        <v>53</v>
      </c>
    </row>
    <row r="6" spans="1:3" ht="15">
      <c r="A6" s="125">
        <v>900001</v>
      </c>
      <c r="B6" s="117" t="s">
        <v>150</v>
      </c>
      <c r="C6" s="348">
        <v>23770975.09</v>
      </c>
    </row>
    <row r="7" spans="1:3" ht="15">
      <c r="A7" s="125">
        <v>900002</v>
      </c>
      <c r="B7" s="117" t="s">
        <v>151</v>
      </c>
      <c r="C7" s="348">
        <f>SUM(C8:C24)</f>
        <v>14190.73</v>
      </c>
    </row>
    <row r="8" spans="1:3" ht="15">
      <c r="A8" s="120">
        <v>5100</v>
      </c>
      <c r="B8" s="118" t="s">
        <v>152</v>
      </c>
      <c r="C8" s="349">
        <v>7326.73</v>
      </c>
    </row>
    <row r="9" spans="1:3" ht="15">
      <c r="A9" s="120">
        <v>5200</v>
      </c>
      <c r="B9" s="118" t="s">
        <v>153</v>
      </c>
      <c r="C9" s="349"/>
    </row>
    <row r="10" spans="1:3" ht="15">
      <c r="A10" s="120">
        <v>5300</v>
      </c>
      <c r="B10" s="118" t="s">
        <v>154</v>
      </c>
      <c r="C10" s="349"/>
    </row>
    <row r="11" spans="1:3" ht="15">
      <c r="A11" s="120">
        <v>5400</v>
      </c>
      <c r="B11" s="118" t="s">
        <v>155</v>
      </c>
      <c r="C11" s="349"/>
    </row>
    <row r="12" spans="1:3" ht="15">
      <c r="A12" s="120">
        <v>5500</v>
      </c>
      <c r="B12" s="118" t="s">
        <v>156</v>
      </c>
      <c r="C12" s="349"/>
    </row>
    <row r="13" spans="1:3" ht="15">
      <c r="A13" s="120">
        <v>5600</v>
      </c>
      <c r="B13" s="118" t="s">
        <v>157</v>
      </c>
      <c r="C13" s="349">
        <v>6864</v>
      </c>
    </row>
    <row r="14" spans="1:3" ht="15">
      <c r="A14" s="120">
        <v>5700</v>
      </c>
      <c r="B14" s="118" t="s">
        <v>158</v>
      </c>
      <c r="C14" s="349"/>
    </row>
    <row r="15" spans="1:3" ht="15">
      <c r="A15" s="120" t="s">
        <v>202</v>
      </c>
      <c r="B15" s="118" t="s">
        <v>159</v>
      </c>
      <c r="C15" s="349"/>
    </row>
    <row r="16" spans="1:3" ht="15">
      <c r="A16" s="120">
        <v>5900</v>
      </c>
      <c r="B16" s="118" t="s">
        <v>160</v>
      </c>
      <c r="C16" s="349"/>
    </row>
    <row r="17" spans="1:3" ht="15">
      <c r="A17" s="124">
        <v>6200</v>
      </c>
      <c r="B17" s="118" t="s">
        <v>161</v>
      </c>
      <c r="C17" s="349"/>
    </row>
    <row r="18" spans="1:3" ht="15">
      <c r="A18" s="124">
        <v>7200</v>
      </c>
      <c r="B18" s="118" t="s">
        <v>162</v>
      </c>
      <c r="C18" s="349"/>
    </row>
    <row r="19" spans="1:3" ht="15">
      <c r="A19" s="124">
        <v>7300</v>
      </c>
      <c r="B19" s="118" t="s">
        <v>163</v>
      </c>
      <c r="C19" s="349"/>
    </row>
    <row r="20" spans="1:3" ht="15">
      <c r="A20" s="124">
        <v>7500</v>
      </c>
      <c r="B20" s="118" t="s">
        <v>164</v>
      </c>
      <c r="C20" s="349"/>
    </row>
    <row r="21" spans="1:3" ht="15">
      <c r="A21" s="124">
        <v>7900</v>
      </c>
      <c r="B21" s="118" t="s">
        <v>165</v>
      </c>
      <c r="C21" s="349"/>
    </row>
    <row r="22" spans="1:3" ht="15">
      <c r="A22" s="124">
        <v>9100</v>
      </c>
      <c r="B22" s="118" t="s">
        <v>190</v>
      </c>
      <c r="C22" s="349"/>
    </row>
    <row r="23" spans="1:3" ht="15">
      <c r="A23" s="124">
        <v>9900</v>
      </c>
      <c r="B23" s="118" t="s">
        <v>166</v>
      </c>
      <c r="C23" s="349"/>
    </row>
    <row r="24" spans="1:3" ht="15">
      <c r="A24" s="124">
        <v>7400</v>
      </c>
      <c r="B24" s="119" t="s">
        <v>192</v>
      </c>
      <c r="C24" s="349"/>
    </row>
    <row r="25" spans="1:3" ht="15">
      <c r="A25" s="125">
        <v>900003</v>
      </c>
      <c r="B25" s="117" t="s">
        <v>195</v>
      </c>
      <c r="C25" s="348" t="e">
        <f>SUM(C26:C32)</f>
        <v>#REF!</v>
      </c>
    </row>
    <row r="26" spans="1:3" ht="22.5">
      <c r="A26" s="120">
        <v>5510</v>
      </c>
      <c r="B26" s="118" t="s">
        <v>167</v>
      </c>
      <c r="C26" s="349" t="e">
        <f>+#REF!</f>
        <v>#REF!</v>
      </c>
    </row>
    <row r="27" spans="1:3" ht="15">
      <c r="A27" s="120">
        <v>5520</v>
      </c>
      <c r="B27" s="118" t="s">
        <v>168</v>
      </c>
      <c r="C27" s="349"/>
    </row>
    <row r="28" spans="1:3" ht="15">
      <c r="A28" s="120">
        <v>5530</v>
      </c>
      <c r="B28" s="118" t="s">
        <v>169</v>
      </c>
      <c r="C28" s="349"/>
    </row>
    <row r="29" spans="1:3" ht="22.5">
      <c r="A29" s="120">
        <v>5540</v>
      </c>
      <c r="B29" s="118" t="s">
        <v>170</v>
      </c>
      <c r="C29" s="349"/>
    </row>
    <row r="30" spans="1:3" ht="15">
      <c r="A30" s="120">
        <v>5550</v>
      </c>
      <c r="B30" s="118" t="s">
        <v>171</v>
      </c>
      <c r="C30" s="349"/>
    </row>
    <row r="31" spans="1:3" ht="15">
      <c r="A31" s="120">
        <v>5590</v>
      </c>
      <c r="B31" s="118" t="s">
        <v>193</v>
      </c>
      <c r="C31" s="349"/>
    </row>
    <row r="32" spans="1:3" ht="15">
      <c r="A32" s="120">
        <v>5600</v>
      </c>
      <c r="B32" s="119" t="s">
        <v>194</v>
      </c>
      <c r="C32" s="349"/>
    </row>
    <row r="33" spans="1:3" ht="15">
      <c r="A33" s="346">
        <v>900004</v>
      </c>
      <c r="B33" s="347" t="s">
        <v>172</v>
      </c>
      <c r="C33" s="350" t="e">
        <f>+C6-C7+C25</f>
        <v>#REF!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5"/>
    <dataValidation allowBlank="1" showInputMessage="1" showErrorMessage="1" prompt="Corresponde al número de la cuenta de acuerdo al Plan de Cuentas emitido por el CONAC (DOF 23/12/2015). y Clasificador por objeto del gasto (DOF-22-dic-14)." sqref="A5"/>
    <dataValidation allowBlank="1" showInputMessage="1" showErrorMessage="1" prompt="Corresponde al nombre o descripción de la cuenta de acuerdo al Plan de Cuentas emitido por el CONAC." sqref="B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70">
      <selection activeCell="I12" sqref="I12"/>
    </sheetView>
  </sheetViews>
  <sheetFormatPr defaultColWidth="11.421875" defaultRowHeight="15"/>
  <cols>
    <col min="1" max="1" width="23.7109375" style="0" customWidth="1"/>
    <col min="2" max="2" width="42.8515625" style="0" customWidth="1"/>
    <col min="3" max="3" width="17.57421875" style="0" customWidth="1"/>
    <col min="4" max="4" width="19.28125" style="0" customWidth="1"/>
    <col min="5" max="5" width="16.8515625" style="0" customWidth="1"/>
  </cols>
  <sheetData>
    <row r="1" spans="1:5" ht="15">
      <c r="A1" s="1" t="s">
        <v>42</v>
      </c>
      <c r="B1" s="1"/>
      <c r="C1" s="2"/>
      <c r="D1" s="3"/>
      <c r="E1" s="4"/>
    </row>
    <row r="2" spans="1:5" ht="15">
      <c r="A2" s="1" t="s">
        <v>189</v>
      </c>
      <c r="B2" s="1"/>
      <c r="C2" s="2"/>
      <c r="D2" s="3"/>
      <c r="E2" s="4"/>
    </row>
    <row r="3" spans="1:5" ht="15">
      <c r="A3" s="134"/>
      <c r="B3" s="134"/>
      <c r="C3" s="6"/>
      <c r="D3" s="3"/>
      <c r="E3" s="4"/>
    </row>
    <row r="4" spans="1:5" ht="15">
      <c r="A4" s="134"/>
      <c r="B4" s="134"/>
      <c r="C4" s="6"/>
      <c r="D4" s="3"/>
      <c r="E4" s="4"/>
    </row>
    <row r="5" spans="1:5" ht="15">
      <c r="A5" s="170" t="s">
        <v>131</v>
      </c>
      <c r="B5" s="171"/>
      <c r="C5" s="13"/>
      <c r="D5" s="172"/>
      <c r="E5" s="173" t="s">
        <v>44</v>
      </c>
    </row>
    <row r="6" spans="1:5" ht="15">
      <c r="A6" s="174"/>
      <c r="B6" s="174"/>
      <c r="C6" s="175"/>
      <c r="D6" s="176"/>
      <c r="E6" s="172"/>
    </row>
    <row r="7" spans="1:5" ht="15">
      <c r="A7" s="177" t="s">
        <v>45</v>
      </c>
      <c r="B7" s="178" t="s">
        <v>46</v>
      </c>
      <c r="C7" s="179" t="s">
        <v>47</v>
      </c>
      <c r="D7" s="180" t="s">
        <v>48</v>
      </c>
      <c r="E7" s="179" t="s">
        <v>49</v>
      </c>
    </row>
    <row r="8" spans="1:5" ht="15">
      <c r="A8" s="181"/>
      <c r="B8" s="181"/>
      <c r="C8" s="182"/>
      <c r="D8" s="183"/>
      <c r="E8" s="182"/>
    </row>
    <row r="9" spans="1:5" ht="15">
      <c r="A9" s="181"/>
      <c r="B9" s="181"/>
      <c r="C9" s="182"/>
      <c r="D9" s="183"/>
      <c r="E9" s="182"/>
    </row>
    <row r="10" spans="1:5" ht="15">
      <c r="A10" s="181"/>
      <c r="B10" s="181"/>
      <c r="C10" s="182"/>
      <c r="D10" s="183"/>
      <c r="E10" s="182"/>
    </row>
    <row r="11" spans="1:5" ht="15">
      <c r="A11" s="181"/>
      <c r="B11" s="181"/>
      <c r="C11" s="182"/>
      <c r="D11" s="183"/>
      <c r="E11" s="182"/>
    </row>
    <row r="12" spans="1:5" ht="15">
      <c r="A12" s="181"/>
      <c r="B12" s="181"/>
      <c r="C12" s="182"/>
      <c r="D12" s="183"/>
      <c r="E12" s="182"/>
    </row>
    <row r="13" spans="1:5" ht="15">
      <c r="A13" s="181"/>
      <c r="B13" s="181"/>
      <c r="C13" s="182"/>
      <c r="D13" s="183"/>
      <c r="E13" s="182"/>
    </row>
    <row r="14" spans="1:5" ht="15">
      <c r="A14" s="181"/>
      <c r="B14" s="181"/>
      <c r="C14" s="182"/>
      <c r="D14" s="183"/>
      <c r="E14" s="182"/>
    </row>
    <row r="15" spans="1:5" ht="15">
      <c r="A15" s="181"/>
      <c r="B15" s="181"/>
      <c r="C15" s="182"/>
      <c r="D15" s="183"/>
      <c r="E15" s="182"/>
    </row>
    <row r="16" spans="1:5" ht="15">
      <c r="A16" s="181"/>
      <c r="B16" s="181"/>
      <c r="C16" s="182"/>
      <c r="D16" s="183"/>
      <c r="E16" s="182"/>
    </row>
    <row r="17" spans="1:5" ht="15">
      <c r="A17" s="181"/>
      <c r="B17" s="181"/>
      <c r="C17" s="182"/>
      <c r="D17" s="183"/>
      <c r="E17" s="182"/>
    </row>
    <row r="18" spans="1:5" ht="15">
      <c r="A18" s="181"/>
      <c r="B18" s="181"/>
      <c r="C18" s="182"/>
      <c r="D18" s="183"/>
      <c r="E18" s="182"/>
    </row>
    <row r="19" spans="1:5" ht="15">
      <c r="A19" s="181"/>
      <c r="B19" s="181"/>
      <c r="C19" s="182"/>
      <c r="D19" s="183"/>
      <c r="E19" s="182"/>
    </row>
    <row r="20" spans="1:5" ht="15">
      <c r="A20" s="184"/>
      <c r="B20" s="184"/>
      <c r="C20" s="185"/>
      <c r="D20" s="183"/>
      <c r="E20" s="185"/>
    </row>
    <row r="21" spans="1:5" ht="15">
      <c r="A21" s="186"/>
      <c r="B21" s="186" t="s">
        <v>213</v>
      </c>
      <c r="C21" s="187">
        <f>SUM(C8:C20)</f>
        <v>0</v>
      </c>
      <c r="D21" s="188"/>
      <c r="E21" s="187"/>
    </row>
    <row r="22" spans="1:5" ht="15">
      <c r="A22" s="189"/>
      <c r="B22" s="189"/>
      <c r="C22" s="190"/>
      <c r="D22" s="189"/>
      <c r="E22" s="190"/>
    </row>
    <row r="23" spans="1:5" ht="15">
      <c r="A23" s="189"/>
      <c r="B23" s="189"/>
      <c r="C23" s="190"/>
      <c r="D23" s="189"/>
      <c r="E23" s="190"/>
    </row>
    <row r="24" spans="1:5" ht="15">
      <c r="A24" s="170" t="s">
        <v>201</v>
      </c>
      <c r="B24" s="171"/>
      <c r="C24" s="191"/>
      <c r="D24" s="173" t="s">
        <v>44</v>
      </c>
      <c r="E24" s="192"/>
    </row>
    <row r="25" spans="1:5" ht="15">
      <c r="A25" s="5"/>
      <c r="B25" s="5"/>
      <c r="C25" s="13"/>
      <c r="D25" s="193"/>
      <c r="E25" s="194"/>
    </row>
    <row r="26" spans="1:5" ht="15">
      <c r="A26" s="177" t="s">
        <v>45</v>
      </c>
      <c r="B26" s="178" t="s">
        <v>46</v>
      </c>
      <c r="C26" s="179" t="s">
        <v>47</v>
      </c>
      <c r="D26" s="180" t="s">
        <v>48</v>
      </c>
      <c r="E26" s="195"/>
    </row>
    <row r="27" spans="1:5" ht="15">
      <c r="A27" s="196"/>
      <c r="B27" s="197"/>
      <c r="C27" s="198"/>
      <c r="D27" s="182"/>
      <c r="E27" s="199"/>
    </row>
    <row r="28" spans="1:5" ht="15">
      <c r="A28" s="196"/>
      <c r="B28" s="197"/>
      <c r="C28" s="198"/>
      <c r="D28" s="182"/>
      <c r="E28" s="199"/>
    </row>
    <row r="29" spans="1:5" ht="15">
      <c r="A29" s="196"/>
      <c r="B29" s="197"/>
      <c r="C29" s="198"/>
      <c r="D29" s="182"/>
      <c r="E29" s="199"/>
    </row>
    <row r="30" spans="1:5" ht="15">
      <c r="A30" s="196"/>
      <c r="B30" s="197"/>
      <c r="C30" s="198"/>
      <c r="D30" s="182"/>
      <c r="E30" s="199"/>
    </row>
    <row r="31" spans="1:5" ht="15">
      <c r="A31" s="196"/>
      <c r="B31" s="197"/>
      <c r="C31" s="198"/>
      <c r="D31" s="182"/>
      <c r="E31" s="199"/>
    </row>
    <row r="32" spans="1:5" ht="15">
      <c r="A32" s="196"/>
      <c r="B32" s="197"/>
      <c r="C32" s="198"/>
      <c r="D32" s="182"/>
      <c r="E32" s="199"/>
    </row>
    <row r="33" spans="1:5" ht="15">
      <c r="A33" s="196"/>
      <c r="B33" s="197"/>
      <c r="C33" s="198"/>
      <c r="D33" s="182"/>
      <c r="E33" s="199"/>
    </row>
    <row r="34" spans="1:5" ht="15">
      <c r="A34" s="196"/>
      <c r="B34" s="197"/>
      <c r="C34" s="198"/>
      <c r="D34" s="182"/>
      <c r="E34" s="199"/>
    </row>
    <row r="35" spans="1:5" ht="15">
      <c r="A35" s="196"/>
      <c r="B35" s="197"/>
      <c r="C35" s="198"/>
      <c r="D35" s="182"/>
      <c r="E35" s="199"/>
    </row>
    <row r="36" spans="1:5" ht="15">
      <c r="A36" s="196"/>
      <c r="B36" s="197"/>
      <c r="C36" s="198"/>
      <c r="D36" s="182"/>
      <c r="E36" s="199"/>
    </row>
    <row r="37" spans="1:5" ht="15">
      <c r="A37" s="196"/>
      <c r="B37" s="197"/>
      <c r="C37" s="198"/>
      <c r="D37" s="182"/>
      <c r="E37" s="199"/>
    </row>
    <row r="38" spans="1:5" ht="15">
      <c r="A38" s="196"/>
      <c r="B38" s="197"/>
      <c r="C38" s="198"/>
      <c r="D38" s="182"/>
      <c r="E38" s="199"/>
    </row>
    <row r="39" spans="1:5" ht="15">
      <c r="A39" s="196"/>
      <c r="B39" s="197"/>
      <c r="C39" s="198"/>
      <c r="D39" s="182"/>
      <c r="E39" s="199"/>
    </row>
    <row r="40" spans="1:5" ht="15">
      <c r="A40" s="196"/>
      <c r="B40" s="197"/>
      <c r="C40" s="198"/>
      <c r="D40" s="182"/>
      <c r="E40" s="199"/>
    </row>
    <row r="41" spans="1:5" ht="15">
      <c r="A41" s="196"/>
      <c r="B41" s="197"/>
      <c r="C41" s="198"/>
      <c r="D41" s="182"/>
      <c r="E41" s="199"/>
    </row>
    <row r="42" spans="1:5" ht="15">
      <c r="A42" s="196"/>
      <c r="B42" s="197"/>
      <c r="C42" s="198"/>
      <c r="D42" s="182"/>
      <c r="E42" s="199"/>
    </row>
    <row r="43" spans="1:5" ht="15">
      <c r="A43" s="196"/>
      <c r="B43" s="197"/>
      <c r="C43" s="198"/>
      <c r="D43" s="182"/>
      <c r="E43" s="199"/>
    </row>
    <row r="44" spans="1:5" ht="15">
      <c r="A44" s="196"/>
      <c r="B44" s="197"/>
      <c r="C44" s="198"/>
      <c r="D44" s="182"/>
      <c r="E44" s="199"/>
    </row>
    <row r="45" spans="1:5" ht="15">
      <c r="A45" s="196"/>
      <c r="B45" s="197"/>
      <c r="C45" s="198"/>
      <c r="D45" s="182"/>
      <c r="E45" s="199"/>
    </row>
    <row r="46" spans="1:5" ht="15">
      <c r="A46" s="196"/>
      <c r="B46" s="197"/>
      <c r="C46" s="198"/>
      <c r="D46" s="182"/>
      <c r="E46" s="199"/>
    </row>
    <row r="47" spans="1:5" ht="15">
      <c r="A47" s="196"/>
      <c r="B47" s="197"/>
      <c r="C47" s="198"/>
      <c r="D47" s="182"/>
      <c r="E47" s="199"/>
    </row>
    <row r="48" spans="1:5" ht="15">
      <c r="A48" s="196"/>
      <c r="B48" s="197"/>
      <c r="C48" s="198"/>
      <c r="D48" s="182"/>
      <c r="E48" s="199"/>
    </row>
    <row r="49" spans="1:5" ht="15">
      <c r="A49" s="196"/>
      <c r="B49" s="197"/>
      <c r="C49" s="198"/>
      <c r="D49" s="182"/>
      <c r="E49" s="199"/>
    </row>
    <row r="50" spans="1:5" ht="15">
      <c r="A50" s="196"/>
      <c r="B50" s="197"/>
      <c r="C50" s="198"/>
      <c r="D50" s="182"/>
      <c r="E50" s="199"/>
    </row>
    <row r="51" spans="1:5" ht="15">
      <c r="A51" s="196"/>
      <c r="B51" s="197"/>
      <c r="C51" s="198"/>
      <c r="D51" s="182"/>
      <c r="E51" s="199"/>
    </row>
    <row r="52" spans="1:5" ht="15">
      <c r="A52" s="200"/>
      <c r="B52" s="200" t="s">
        <v>214</v>
      </c>
      <c r="C52" s="201">
        <f>SUM(C27:C51)</f>
        <v>0</v>
      </c>
      <c r="D52" s="202"/>
      <c r="E52" s="203"/>
    </row>
    <row r="53" spans="1:5" ht="15">
      <c r="A53" s="204"/>
      <c r="B53" s="204"/>
      <c r="C53" s="205"/>
      <c r="D53" s="204"/>
      <c r="E53" s="205"/>
    </row>
    <row r="54" spans="1:5" ht="15">
      <c r="A54" s="204"/>
      <c r="B54" s="204"/>
      <c r="C54" s="205"/>
      <c r="D54" s="204"/>
      <c r="E54" s="205"/>
    </row>
    <row r="55" spans="1:5" ht="15">
      <c r="A55" s="170" t="s">
        <v>138</v>
      </c>
      <c r="B55" s="171"/>
      <c r="C55" s="191"/>
      <c r="D55" s="5"/>
      <c r="E55" s="173" t="s">
        <v>44</v>
      </c>
    </row>
    <row r="56" spans="1:5" ht="15">
      <c r="A56" s="5"/>
      <c r="B56" s="5"/>
      <c r="C56" s="13"/>
      <c r="D56" s="5"/>
      <c r="E56" s="13"/>
    </row>
    <row r="57" spans="1:5" ht="15">
      <c r="A57" s="177" t="s">
        <v>45</v>
      </c>
      <c r="B57" s="178" t="s">
        <v>46</v>
      </c>
      <c r="C57" s="179" t="s">
        <v>47</v>
      </c>
      <c r="D57" s="180" t="s">
        <v>48</v>
      </c>
      <c r="E57" s="179" t="s">
        <v>49</v>
      </c>
    </row>
    <row r="58" spans="1:5" ht="15">
      <c r="A58" s="196"/>
      <c r="B58" s="197"/>
      <c r="C58" s="198"/>
      <c r="D58" s="198"/>
      <c r="E58" s="182"/>
    </row>
    <row r="59" spans="1:5" ht="15">
      <c r="A59" s="196"/>
      <c r="B59" s="197"/>
      <c r="C59" s="198"/>
      <c r="D59" s="198"/>
      <c r="E59" s="182"/>
    </row>
    <row r="60" spans="1:5" ht="15">
      <c r="A60" s="196"/>
      <c r="B60" s="197"/>
      <c r="C60" s="198"/>
      <c r="D60" s="198"/>
      <c r="E60" s="182"/>
    </row>
    <row r="61" spans="1:5" ht="15">
      <c r="A61" s="196"/>
      <c r="B61" s="197"/>
      <c r="C61" s="198"/>
      <c r="D61" s="198"/>
      <c r="E61" s="182"/>
    </row>
    <row r="62" spans="1:5" ht="15">
      <c r="A62" s="196"/>
      <c r="B62" s="197"/>
      <c r="C62" s="198"/>
      <c r="D62" s="198"/>
      <c r="E62" s="182"/>
    </row>
    <row r="63" spans="1:5" ht="15">
      <c r="A63" s="196"/>
      <c r="B63" s="197"/>
      <c r="C63" s="198"/>
      <c r="D63" s="198"/>
      <c r="E63" s="182"/>
    </row>
    <row r="64" spans="1:5" ht="15">
      <c r="A64" s="196"/>
      <c r="B64" s="197"/>
      <c r="C64" s="198"/>
      <c r="D64" s="198"/>
      <c r="E64" s="182"/>
    </row>
    <row r="65" spans="1:5" ht="15">
      <c r="A65" s="200"/>
      <c r="B65" s="200" t="s">
        <v>215</v>
      </c>
      <c r="C65" s="201">
        <f>SUM(C58:C64)</f>
        <v>0</v>
      </c>
      <c r="D65" s="206"/>
      <c r="E65" s="187"/>
    </row>
    <row r="66" spans="1:5" ht="15">
      <c r="A66" s="204"/>
      <c r="B66" s="204"/>
      <c r="C66" s="205"/>
      <c r="D66" s="204"/>
      <c r="E66" s="205"/>
    </row>
    <row r="67" spans="1:5" ht="15">
      <c r="A67" s="204"/>
      <c r="B67" s="204"/>
      <c r="C67" s="205"/>
      <c r="D67" s="204"/>
      <c r="E67" s="205"/>
    </row>
    <row r="68" spans="1:5" ht="15">
      <c r="A68" s="170" t="s">
        <v>139</v>
      </c>
      <c r="B68" s="171"/>
      <c r="C68" s="191"/>
      <c r="D68" s="5"/>
      <c r="E68" s="173" t="s">
        <v>44</v>
      </c>
    </row>
    <row r="69" spans="1:5" ht="15">
      <c r="A69" s="5"/>
      <c r="B69" s="5"/>
      <c r="C69" s="13"/>
      <c r="D69" s="5"/>
      <c r="E69" s="13"/>
    </row>
    <row r="70" spans="1:5" ht="15">
      <c r="A70" s="177" t="s">
        <v>45</v>
      </c>
      <c r="B70" s="178" t="s">
        <v>46</v>
      </c>
      <c r="C70" s="179" t="s">
        <v>47</v>
      </c>
      <c r="D70" s="180" t="s">
        <v>48</v>
      </c>
      <c r="E70" s="179" t="s">
        <v>49</v>
      </c>
    </row>
    <row r="71" spans="1:5" ht="15">
      <c r="A71" s="181"/>
      <c r="B71" s="181"/>
      <c r="C71" s="182"/>
      <c r="D71" s="182"/>
      <c r="E71" s="182"/>
    </row>
    <row r="72" spans="1:5" ht="15">
      <c r="A72" s="181"/>
      <c r="B72" s="181"/>
      <c r="C72" s="182"/>
      <c r="D72" s="182"/>
      <c r="E72" s="182"/>
    </row>
    <row r="73" spans="1:5" ht="15">
      <c r="A73" s="181"/>
      <c r="B73" s="181"/>
      <c r="C73" s="182"/>
      <c r="D73" s="182"/>
      <c r="E73" s="182"/>
    </row>
    <row r="74" spans="1:5" ht="15">
      <c r="A74" s="181"/>
      <c r="B74" s="181"/>
      <c r="C74" s="182"/>
      <c r="D74" s="182"/>
      <c r="E74" s="182"/>
    </row>
    <row r="75" spans="1:5" ht="15">
      <c r="A75" s="181"/>
      <c r="B75" s="181"/>
      <c r="C75" s="182"/>
      <c r="D75" s="182"/>
      <c r="E75" s="182"/>
    </row>
    <row r="76" spans="1:5" ht="15">
      <c r="A76" s="181"/>
      <c r="B76" s="181"/>
      <c r="C76" s="182"/>
      <c r="D76" s="182"/>
      <c r="E76" s="182"/>
    </row>
    <row r="77" spans="1:5" ht="15">
      <c r="A77" s="181"/>
      <c r="B77" s="181"/>
      <c r="C77" s="182"/>
      <c r="D77" s="182"/>
      <c r="E77" s="182"/>
    </row>
    <row r="78" spans="1:5" ht="15">
      <c r="A78" s="207"/>
      <c r="B78" s="207" t="s">
        <v>216</v>
      </c>
      <c r="C78" s="208">
        <f>SUM(C71:C77)</f>
        <v>0</v>
      </c>
      <c r="D78" s="209"/>
      <c r="E78" s="210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22">
      <selection activeCell="B26" sqref="B26"/>
    </sheetView>
  </sheetViews>
  <sheetFormatPr defaultColWidth="20.7109375" defaultRowHeight="15"/>
  <cols>
    <col min="1" max="1" width="22.00390625" style="0" customWidth="1"/>
  </cols>
  <sheetData>
    <row r="1" spans="1:7" ht="15">
      <c r="A1" s="1" t="s">
        <v>42</v>
      </c>
      <c r="B1" s="1"/>
      <c r="C1" s="6"/>
      <c r="D1" s="6"/>
      <c r="E1" s="6"/>
      <c r="F1" s="6"/>
      <c r="G1" s="13"/>
    </row>
    <row r="2" spans="1:7" ht="15">
      <c r="A2" s="1" t="s">
        <v>189</v>
      </c>
      <c r="B2" s="1"/>
      <c r="C2" s="9"/>
      <c r="D2" s="9"/>
      <c r="E2" s="6"/>
      <c r="F2" s="6"/>
      <c r="G2" s="6"/>
    </row>
    <row r="3" spans="1:7" ht="15">
      <c r="A3" s="134"/>
      <c r="B3" s="1"/>
      <c r="C3" s="9"/>
      <c r="D3" s="9"/>
      <c r="E3" s="6"/>
      <c r="F3" s="6"/>
      <c r="G3" s="6"/>
    </row>
    <row r="4" spans="1:7" ht="15">
      <c r="A4" s="134"/>
      <c r="B4" s="134"/>
      <c r="C4" s="6"/>
      <c r="D4" s="6"/>
      <c r="E4" s="6"/>
      <c r="F4" s="6"/>
      <c r="G4" s="6"/>
    </row>
    <row r="5" spans="1:7" ht="15">
      <c r="A5" s="211" t="s">
        <v>132</v>
      </c>
      <c r="B5" s="211"/>
      <c r="C5" s="212"/>
      <c r="D5" s="212"/>
      <c r="E5" s="13"/>
      <c r="F5" s="13"/>
      <c r="G5" s="179" t="s">
        <v>50</v>
      </c>
    </row>
    <row r="6" spans="1:7" ht="15">
      <c r="A6" s="174"/>
      <c r="B6" s="174"/>
      <c r="C6" s="172"/>
      <c r="D6" s="172"/>
      <c r="E6" s="172"/>
      <c r="F6" s="172"/>
      <c r="G6" s="172"/>
    </row>
    <row r="7" spans="1:7" ht="15">
      <c r="A7" s="177" t="s">
        <v>45</v>
      </c>
      <c r="B7" s="178" t="s">
        <v>46</v>
      </c>
      <c r="C7" s="179" t="s">
        <v>47</v>
      </c>
      <c r="D7" s="213">
        <v>2015</v>
      </c>
      <c r="E7" s="214" t="s">
        <v>197</v>
      </c>
      <c r="F7" s="214" t="s">
        <v>148</v>
      </c>
      <c r="G7" s="215" t="s">
        <v>51</v>
      </c>
    </row>
    <row r="8" spans="1:7" ht="15">
      <c r="A8" s="196"/>
      <c r="B8" s="196"/>
      <c r="C8" s="216"/>
      <c r="D8" s="216"/>
      <c r="E8" s="216"/>
      <c r="F8" s="216"/>
      <c r="G8" s="216"/>
    </row>
    <row r="9" spans="1:7" ht="15">
      <c r="A9" s="196"/>
      <c r="B9" s="196"/>
      <c r="C9" s="216"/>
      <c r="D9" s="216"/>
      <c r="E9" s="216"/>
      <c r="F9" s="216"/>
      <c r="G9" s="216"/>
    </row>
    <row r="10" spans="1:7" ht="15">
      <c r="A10" s="196"/>
      <c r="B10" s="196"/>
      <c r="C10" s="216"/>
      <c r="D10" s="216"/>
      <c r="E10" s="216"/>
      <c r="F10" s="216"/>
      <c r="G10" s="216"/>
    </row>
    <row r="11" spans="1:7" ht="15">
      <c r="A11" s="196"/>
      <c r="B11" s="196"/>
      <c r="C11" s="216"/>
      <c r="D11" s="216"/>
      <c r="E11" s="216"/>
      <c r="F11" s="216"/>
      <c r="G11" s="216"/>
    </row>
    <row r="12" spans="1:7" ht="15">
      <c r="A12" s="196"/>
      <c r="B12" s="196"/>
      <c r="C12" s="216"/>
      <c r="D12" s="216"/>
      <c r="E12" s="216"/>
      <c r="F12" s="216"/>
      <c r="G12" s="216"/>
    </row>
    <row r="13" spans="1:7" ht="15">
      <c r="A13" s="196"/>
      <c r="B13" s="196"/>
      <c r="C13" s="216"/>
      <c r="D13" s="216"/>
      <c r="E13" s="216"/>
      <c r="F13" s="216"/>
      <c r="G13" s="216"/>
    </row>
    <row r="14" spans="1:7" ht="15">
      <c r="A14" s="217"/>
      <c r="B14" s="217" t="s">
        <v>217</v>
      </c>
      <c r="C14" s="218">
        <f>SUM(C8:C13)</f>
        <v>0</v>
      </c>
      <c r="D14" s="218">
        <f>SUM(D8:D13)</f>
        <v>0</v>
      </c>
      <c r="E14" s="218">
        <f>SUM(E8:E13)</f>
        <v>0</v>
      </c>
      <c r="F14" s="218">
        <f>SUM(F8:F13)</f>
        <v>0</v>
      </c>
      <c r="G14" s="218">
        <f>SUM(G8:G13)</f>
        <v>0</v>
      </c>
    </row>
    <row r="15" spans="1:7" ht="15">
      <c r="A15" s="204"/>
      <c r="B15" s="204"/>
      <c r="C15" s="205"/>
      <c r="D15" s="205"/>
      <c r="E15" s="205"/>
      <c r="F15" s="205"/>
      <c r="G15" s="205"/>
    </row>
    <row r="16" spans="1:7" ht="15">
      <c r="A16" s="204"/>
      <c r="B16" s="204"/>
      <c r="C16" s="205"/>
      <c r="D16" s="205"/>
      <c r="E16" s="205"/>
      <c r="F16" s="205"/>
      <c r="G16" s="205"/>
    </row>
    <row r="17" spans="1:7" ht="15">
      <c r="A17" s="211" t="s">
        <v>140</v>
      </c>
      <c r="B17" s="211"/>
      <c r="C17" s="212"/>
      <c r="D17" s="212"/>
      <c r="E17" s="13"/>
      <c r="F17" s="13"/>
      <c r="G17" s="179" t="s">
        <v>50</v>
      </c>
    </row>
    <row r="18" spans="1:7" ht="15">
      <c r="A18" s="174"/>
      <c r="B18" s="174"/>
      <c r="C18" s="172"/>
      <c r="D18" s="172"/>
      <c r="E18" s="172"/>
      <c r="F18" s="172"/>
      <c r="G18" s="172"/>
    </row>
    <row r="19" spans="1:7" ht="15">
      <c r="A19" s="177" t="s">
        <v>45</v>
      </c>
      <c r="B19" s="178" t="s">
        <v>46</v>
      </c>
      <c r="C19" s="179" t="s">
        <v>47</v>
      </c>
      <c r="D19" s="213">
        <v>2015</v>
      </c>
      <c r="E19" s="214" t="s">
        <v>197</v>
      </c>
      <c r="F19" s="214" t="s">
        <v>148</v>
      </c>
      <c r="G19" s="215" t="s">
        <v>51</v>
      </c>
    </row>
    <row r="20" spans="1:7" ht="15">
      <c r="A20" s="196"/>
      <c r="B20" s="196"/>
      <c r="C20" s="216"/>
      <c r="D20" s="216"/>
      <c r="E20" s="216"/>
      <c r="F20" s="216"/>
      <c r="G20" s="216"/>
    </row>
    <row r="21" spans="1:7" ht="15">
      <c r="A21" s="196"/>
      <c r="B21" s="196"/>
      <c r="C21" s="216"/>
      <c r="D21" s="216"/>
      <c r="E21" s="216"/>
      <c r="F21" s="216"/>
      <c r="G21" s="216"/>
    </row>
    <row r="22" spans="1:7" ht="15">
      <c r="A22" s="196"/>
      <c r="B22" s="196"/>
      <c r="C22" s="216"/>
      <c r="D22" s="216"/>
      <c r="E22" s="216"/>
      <c r="F22" s="216"/>
      <c r="G22" s="216"/>
    </row>
    <row r="23" spans="1:7" ht="15">
      <c r="A23" s="196"/>
      <c r="B23" s="196"/>
      <c r="C23" s="216"/>
      <c r="D23" s="216"/>
      <c r="E23" s="216"/>
      <c r="F23" s="216"/>
      <c r="G23" s="216"/>
    </row>
    <row r="24" spans="1:7" ht="15">
      <c r="A24" s="217"/>
      <c r="B24" s="217" t="s">
        <v>218</v>
      </c>
      <c r="C24" s="218">
        <f>SUM(C20:C23)</f>
        <v>0</v>
      </c>
      <c r="D24" s="218">
        <f>SUM(D20:D23)</f>
        <v>0</v>
      </c>
      <c r="E24" s="218">
        <f>SUM(E20:E23)</f>
        <v>0</v>
      </c>
      <c r="F24" s="218">
        <f>SUM(F20:F23)</f>
        <v>0</v>
      </c>
      <c r="G24" s="218">
        <f>SUM(G20:G23)</f>
        <v>0</v>
      </c>
    </row>
  </sheetData>
  <sheetProtection/>
  <dataValidations count="7">
    <dataValidation allowBlank="1" showInputMessage="1" showErrorMessage="1" prompt="Saldo final de la Información Financiera Trimestral que se presenta (trimestral: 1er, 2do, 3ro. o 4to.)." sqref="C7 C19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D19 D7"/>
    <dataValidation allowBlank="1" showInputMessage="1" showErrorMessage="1" prompt="Saldo final al 31 de diciembre de 2014." sqref="E19 E7"/>
    <dataValidation allowBlank="1" showInputMessage="1" showErrorMessage="1" prompt="Saldo final al 31 de diciembre de 2013." sqref="F7 F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G7 G1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97">
      <selection activeCell="C4" sqref="C4"/>
    </sheetView>
  </sheetViews>
  <sheetFormatPr defaultColWidth="47.00390625" defaultRowHeight="15"/>
  <cols>
    <col min="1" max="1" width="40.7109375" style="0" customWidth="1"/>
    <col min="2" max="2" width="28.00390625" style="0" customWidth="1"/>
    <col min="3" max="3" width="23.140625" style="0" customWidth="1"/>
    <col min="4" max="4" width="14.7109375" style="0" customWidth="1"/>
    <col min="5" max="5" width="15.28125" style="0" customWidth="1"/>
    <col min="6" max="6" width="14.140625" style="0" customWidth="1"/>
    <col min="7" max="7" width="13.8515625" style="0" customWidth="1"/>
    <col min="8" max="8" width="18.8515625" style="0" customWidth="1"/>
    <col min="9" max="9" width="23.8515625" style="0" customWidth="1"/>
  </cols>
  <sheetData>
    <row r="1" spans="1:9" ht="15">
      <c r="A1" s="1" t="s">
        <v>42</v>
      </c>
      <c r="B1" s="1"/>
      <c r="C1" s="6"/>
      <c r="D1" s="6"/>
      <c r="E1" s="6"/>
      <c r="F1" s="6"/>
      <c r="G1" s="6"/>
      <c r="H1" s="134"/>
      <c r="I1" s="5"/>
    </row>
    <row r="2" spans="1:9" ht="15">
      <c r="A2" s="1" t="s">
        <v>189</v>
      </c>
      <c r="B2" s="1"/>
      <c r="C2" s="6"/>
      <c r="D2" s="6"/>
      <c r="E2" s="6"/>
      <c r="F2" s="6"/>
      <c r="G2" s="6"/>
      <c r="H2" s="134"/>
      <c r="I2" s="134"/>
    </row>
    <row r="3" spans="1:9" ht="15">
      <c r="A3" s="134"/>
      <c r="B3" s="134"/>
      <c r="C3" s="6"/>
      <c r="D3" s="6"/>
      <c r="E3" s="6"/>
      <c r="F3" s="6"/>
      <c r="G3" s="6"/>
      <c r="H3" s="134"/>
      <c r="I3" s="134"/>
    </row>
    <row r="4" spans="1:9" ht="15">
      <c r="A4" s="134"/>
      <c r="B4" s="134"/>
      <c r="C4" s="6"/>
      <c r="D4" s="6"/>
      <c r="E4" s="6"/>
      <c r="F4" s="6"/>
      <c r="G4" s="6"/>
      <c r="H4" s="134"/>
      <c r="I4" s="134"/>
    </row>
    <row r="5" spans="1:9" ht="15">
      <c r="A5" s="170" t="s">
        <v>133</v>
      </c>
      <c r="B5" s="171"/>
      <c r="C5" s="6"/>
      <c r="D5" s="6"/>
      <c r="E5" s="14"/>
      <c r="F5" s="14"/>
      <c r="G5" s="6"/>
      <c r="H5" s="134"/>
      <c r="I5" s="221" t="s">
        <v>52</v>
      </c>
    </row>
    <row r="6" spans="1:9" ht="15">
      <c r="A6" s="15"/>
      <c r="B6" s="15"/>
      <c r="C6" s="14"/>
      <c r="D6" s="14"/>
      <c r="E6" s="14"/>
      <c r="F6" s="14"/>
      <c r="G6" s="6"/>
      <c r="H6" s="134"/>
      <c r="I6" s="134"/>
    </row>
    <row r="7" spans="1:9" ht="15">
      <c r="A7" s="177" t="s">
        <v>45</v>
      </c>
      <c r="B7" s="178" t="s">
        <v>46</v>
      </c>
      <c r="C7" s="223" t="s">
        <v>53</v>
      </c>
      <c r="D7" s="223" t="s">
        <v>54</v>
      </c>
      <c r="E7" s="223" t="s">
        <v>55</v>
      </c>
      <c r="F7" s="223" t="s">
        <v>56</v>
      </c>
      <c r="G7" s="224" t="s">
        <v>57</v>
      </c>
      <c r="H7" s="178" t="s">
        <v>58</v>
      </c>
      <c r="I7" s="178" t="s">
        <v>59</v>
      </c>
    </row>
    <row r="8" spans="1:9" ht="15">
      <c r="A8" s="225">
        <v>112300001</v>
      </c>
      <c r="B8" s="225" t="s">
        <v>314</v>
      </c>
      <c r="C8" s="158">
        <v>5447.04</v>
      </c>
      <c r="D8" s="160">
        <v>5447.04</v>
      </c>
      <c r="E8" s="71"/>
      <c r="F8" s="71"/>
      <c r="G8" s="72"/>
      <c r="H8" s="76"/>
      <c r="I8" s="77"/>
    </row>
    <row r="9" spans="1:9" ht="15">
      <c r="A9" s="225">
        <v>112300003</v>
      </c>
      <c r="B9" s="225" t="s">
        <v>315</v>
      </c>
      <c r="C9" s="155">
        <v>16035.46</v>
      </c>
      <c r="D9" s="155">
        <v>16035.46</v>
      </c>
      <c r="E9" s="71"/>
      <c r="F9" s="71"/>
      <c r="G9" s="72"/>
      <c r="H9" s="76"/>
      <c r="I9" s="77"/>
    </row>
    <row r="10" spans="1:9" ht="15">
      <c r="A10" s="225">
        <v>112300011</v>
      </c>
      <c r="B10" s="225" t="s">
        <v>448</v>
      </c>
      <c r="C10" s="155">
        <v>4000</v>
      </c>
      <c r="D10" s="155">
        <v>4000</v>
      </c>
      <c r="E10" s="71"/>
      <c r="F10" s="71"/>
      <c r="G10" s="72"/>
      <c r="H10" s="76"/>
      <c r="I10" s="77"/>
    </row>
    <row r="11" spans="1:9" ht="15">
      <c r="A11" s="84"/>
      <c r="B11" s="87"/>
      <c r="C11" s="73"/>
      <c r="D11" s="71"/>
      <c r="E11" s="71"/>
      <c r="F11" s="71"/>
      <c r="G11" s="72"/>
      <c r="H11" s="76"/>
      <c r="I11" s="77"/>
    </row>
    <row r="12" spans="1:9" ht="15">
      <c r="A12" s="84"/>
      <c r="B12" s="87"/>
      <c r="C12" s="73"/>
      <c r="D12" s="71"/>
      <c r="E12" s="71"/>
      <c r="F12" s="71"/>
      <c r="G12" s="72"/>
      <c r="H12" s="76"/>
      <c r="I12" s="77"/>
    </row>
    <row r="13" spans="1:9" ht="15">
      <c r="A13" s="84"/>
      <c r="B13" s="87"/>
      <c r="C13" s="73"/>
      <c r="D13" s="71"/>
      <c r="E13" s="71"/>
      <c r="F13" s="71"/>
      <c r="G13" s="72"/>
      <c r="H13" s="76"/>
      <c r="I13" s="77"/>
    </row>
    <row r="14" spans="1:9" ht="15">
      <c r="A14" s="84"/>
      <c r="B14" s="87"/>
      <c r="C14" s="73"/>
      <c r="D14" s="71"/>
      <c r="E14" s="71"/>
      <c r="F14" s="71"/>
      <c r="G14" s="72"/>
      <c r="H14" s="76"/>
      <c r="I14" s="77"/>
    </row>
    <row r="15" spans="1:9" ht="15">
      <c r="A15" s="230"/>
      <c r="B15" s="230" t="s">
        <v>219</v>
      </c>
      <c r="C15" s="231">
        <f>SUM(C8:C14)</f>
        <v>25482.5</v>
      </c>
      <c r="D15" s="231">
        <f>SUM(D8:D14)</f>
        <v>25482.5</v>
      </c>
      <c r="E15" s="231">
        <f>SUM(E8:E14)</f>
        <v>0</v>
      </c>
      <c r="F15" s="231">
        <f>SUM(F8:F14)</f>
        <v>0</v>
      </c>
      <c r="G15" s="231">
        <f>SUM(G8:G14)</f>
        <v>0</v>
      </c>
      <c r="H15" s="232"/>
      <c r="I15" s="232"/>
    </row>
    <row r="16" spans="1:9" ht="15">
      <c r="A16" s="82"/>
      <c r="B16" s="82"/>
      <c r="C16" s="85"/>
      <c r="D16" s="85"/>
      <c r="E16" s="85"/>
      <c r="F16" s="85"/>
      <c r="G16" s="85"/>
      <c r="H16" s="82"/>
      <c r="I16" s="82"/>
    </row>
    <row r="17" spans="1:9" ht="15">
      <c r="A17" s="82"/>
      <c r="B17" s="82"/>
      <c r="C17" s="85"/>
      <c r="D17" s="85"/>
      <c r="E17" s="85"/>
      <c r="F17" s="85"/>
      <c r="G17" s="85"/>
      <c r="H17" s="82"/>
      <c r="I17" s="82"/>
    </row>
    <row r="18" spans="1:9" ht="15">
      <c r="A18" s="170" t="s">
        <v>141</v>
      </c>
      <c r="B18" s="171"/>
      <c r="C18" s="6"/>
      <c r="D18" s="6"/>
      <c r="E18" s="14"/>
      <c r="F18" s="14"/>
      <c r="G18" s="6"/>
      <c r="H18" s="134"/>
      <c r="I18" s="221" t="s">
        <v>52</v>
      </c>
    </row>
    <row r="19" spans="1:9" ht="15">
      <c r="A19" s="15"/>
      <c r="B19" s="15"/>
      <c r="C19" s="14"/>
      <c r="D19" s="14"/>
      <c r="E19" s="14"/>
      <c r="F19" s="14"/>
      <c r="G19" s="6"/>
      <c r="H19" s="134"/>
      <c r="I19" s="134"/>
    </row>
    <row r="20" spans="1:9" ht="15">
      <c r="A20" s="177" t="s">
        <v>45</v>
      </c>
      <c r="B20" s="178" t="s">
        <v>46</v>
      </c>
      <c r="C20" s="223" t="s">
        <v>53</v>
      </c>
      <c r="D20" s="223" t="s">
        <v>54</v>
      </c>
      <c r="E20" s="223" t="s">
        <v>55</v>
      </c>
      <c r="F20" s="223" t="s">
        <v>56</v>
      </c>
      <c r="G20" s="224" t="s">
        <v>57</v>
      </c>
      <c r="H20" s="178" t="s">
        <v>58</v>
      </c>
      <c r="I20" s="178" t="s">
        <v>59</v>
      </c>
    </row>
    <row r="21" spans="1:9" ht="15">
      <c r="A21" s="83"/>
      <c r="B21" s="83"/>
      <c r="C21" s="70"/>
      <c r="D21" s="74"/>
      <c r="E21" s="74"/>
      <c r="F21" s="74"/>
      <c r="G21" s="74"/>
      <c r="H21" s="76"/>
      <c r="I21" s="76"/>
    </row>
    <row r="22" spans="1:9" ht="15">
      <c r="A22" s="225">
        <v>112500001</v>
      </c>
      <c r="B22" s="225" t="s">
        <v>316</v>
      </c>
      <c r="C22" s="155">
        <v>6061.21</v>
      </c>
      <c r="D22" s="155">
        <v>6061.21</v>
      </c>
      <c r="E22" s="74"/>
      <c r="F22" s="74"/>
      <c r="G22" s="74"/>
      <c r="H22" s="76"/>
      <c r="I22" s="76"/>
    </row>
    <row r="23" spans="1:9" ht="15">
      <c r="A23" s="83"/>
      <c r="B23" s="83"/>
      <c r="C23" s="70"/>
      <c r="D23" s="74"/>
      <c r="E23" s="74"/>
      <c r="F23" s="74"/>
      <c r="G23" s="74"/>
      <c r="H23" s="76"/>
      <c r="I23" s="76"/>
    </row>
    <row r="24" spans="1:9" ht="15">
      <c r="A24" s="83"/>
      <c r="B24" s="83"/>
      <c r="C24" s="70"/>
      <c r="D24" s="74"/>
      <c r="E24" s="74"/>
      <c r="F24" s="74"/>
      <c r="G24" s="74"/>
      <c r="H24" s="76"/>
      <c r="I24" s="76"/>
    </row>
    <row r="25" spans="1:9" ht="15">
      <c r="A25" s="233"/>
      <c r="B25" s="233" t="s">
        <v>220</v>
      </c>
      <c r="C25" s="232">
        <f>SUM(C21:C24)</f>
        <v>6061.21</v>
      </c>
      <c r="D25" s="232">
        <f>SUM(D21:D24)</f>
        <v>6061.21</v>
      </c>
      <c r="E25" s="232">
        <f>SUM(E21:E24)</f>
        <v>0</v>
      </c>
      <c r="F25" s="232">
        <f>SUM(F21:F24)</f>
        <v>0</v>
      </c>
      <c r="G25" s="232">
        <f>SUM(G21:G24)</f>
        <v>0</v>
      </c>
      <c r="H25" s="232"/>
      <c r="I25" s="232"/>
    </row>
    <row r="26" spans="1:9" ht="15">
      <c r="A26" s="134"/>
      <c r="B26" s="134"/>
      <c r="C26" s="6"/>
      <c r="D26" s="6"/>
      <c r="E26" s="6"/>
      <c r="F26" s="6"/>
      <c r="G26" s="6"/>
      <c r="H26" s="134"/>
      <c r="I26" s="134"/>
    </row>
    <row r="27" spans="1:9" ht="15">
      <c r="A27" s="134"/>
      <c r="B27" s="134"/>
      <c r="C27" s="6"/>
      <c r="D27" s="6"/>
      <c r="E27" s="6"/>
      <c r="F27" s="6"/>
      <c r="G27" s="6"/>
      <c r="H27" s="134"/>
      <c r="I27" s="134"/>
    </row>
    <row r="28" spans="1:9" ht="15">
      <c r="A28" s="170" t="s">
        <v>253</v>
      </c>
      <c r="B28" s="171"/>
      <c r="C28" s="6"/>
      <c r="D28" s="6"/>
      <c r="E28" s="14"/>
      <c r="F28" s="14"/>
      <c r="G28" s="6"/>
      <c r="H28" s="134"/>
      <c r="I28" s="221" t="s">
        <v>52</v>
      </c>
    </row>
    <row r="29" spans="1:9" ht="15">
      <c r="A29" s="15"/>
      <c r="B29" s="15"/>
      <c r="C29" s="14"/>
      <c r="D29" s="14"/>
      <c r="E29" s="14"/>
      <c r="F29" s="14"/>
      <c r="G29" s="6"/>
      <c r="H29" s="134"/>
      <c r="I29" s="134"/>
    </row>
    <row r="30" spans="1:9" ht="15">
      <c r="A30" s="177" t="s">
        <v>45</v>
      </c>
      <c r="B30" s="178" t="s">
        <v>46</v>
      </c>
      <c r="C30" s="223" t="s">
        <v>53</v>
      </c>
      <c r="D30" s="223" t="s">
        <v>54</v>
      </c>
      <c r="E30" s="223" t="s">
        <v>55</v>
      </c>
      <c r="F30" s="223" t="s">
        <v>56</v>
      </c>
      <c r="G30" s="224" t="s">
        <v>57</v>
      </c>
      <c r="H30" s="178" t="s">
        <v>58</v>
      </c>
      <c r="I30" s="178" t="s">
        <v>59</v>
      </c>
    </row>
    <row r="31" spans="1:9" ht="15">
      <c r="A31" s="83"/>
      <c r="B31" s="83"/>
      <c r="C31" s="70"/>
      <c r="D31" s="74"/>
      <c r="E31" s="74"/>
      <c r="F31" s="74"/>
      <c r="G31" s="74"/>
      <c r="H31" s="76"/>
      <c r="I31" s="76"/>
    </row>
    <row r="32" spans="1:9" ht="15">
      <c r="A32" s="83"/>
      <c r="B32" s="83"/>
      <c r="C32" s="70"/>
      <c r="D32" s="74"/>
      <c r="E32" s="74"/>
      <c r="F32" s="74"/>
      <c r="G32" s="74"/>
      <c r="H32" s="76"/>
      <c r="I32" s="76"/>
    </row>
    <row r="33" spans="1:9" ht="15">
      <c r="A33" s="83"/>
      <c r="B33" s="83"/>
      <c r="C33" s="70"/>
      <c r="D33" s="74"/>
      <c r="E33" s="74"/>
      <c r="F33" s="74"/>
      <c r="G33" s="74"/>
      <c r="H33" s="76"/>
      <c r="I33" s="76"/>
    </row>
    <row r="34" spans="1:9" ht="15">
      <c r="A34" s="83"/>
      <c r="B34" s="83"/>
      <c r="C34" s="70"/>
      <c r="D34" s="74"/>
      <c r="E34" s="74"/>
      <c r="F34" s="74"/>
      <c r="G34" s="74"/>
      <c r="H34" s="76"/>
      <c r="I34" s="76"/>
    </row>
    <row r="35" spans="1:9" ht="15">
      <c r="A35" s="233"/>
      <c r="B35" s="233" t="s">
        <v>254</v>
      </c>
      <c r="C35" s="232">
        <f>SUM(C31:C34)</f>
        <v>0</v>
      </c>
      <c r="D35" s="232">
        <f>SUM(D31:D34)</f>
        <v>0</v>
      </c>
      <c r="E35" s="232">
        <f>SUM(E31:E34)</f>
        <v>0</v>
      </c>
      <c r="F35" s="232">
        <f>SUM(F31:F34)</f>
        <v>0</v>
      </c>
      <c r="G35" s="232">
        <f>SUM(G31:G34)</f>
        <v>0</v>
      </c>
      <c r="H35" s="232"/>
      <c r="I35" s="232"/>
    </row>
    <row r="36" spans="1:9" ht="15">
      <c r="A36" s="134"/>
      <c r="B36" s="134"/>
      <c r="C36" s="6"/>
      <c r="D36" s="6"/>
      <c r="E36" s="6"/>
      <c r="F36" s="6"/>
      <c r="G36" s="6"/>
      <c r="H36" s="134"/>
      <c r="I36" s="134"/>
    </row>
    <row r="37" spans="1:9" ht="15">
      <c r="A37" s="134"/>
      <c r="B37" s="134"/>
      <c r="C37" s="6"/>
      <c r="D37" s="6"/>
      <c r="E37" s="6"/>
      <c r="F37" s="6"/>
      <c r="G37" s="6"/>
      <c r="H37" s="134"/>
      <c r="I37" s="134"/>
    </row>
    <row r="38" spans="1:9" ht="15">
      <c r="A38" s="170" t="s">
        <v>255</v>
      </c>
      <c r="B38" s="171"/>
      <c r="C38" s="13"/>
      <c r="D38" s="13"/>
      <c r="E38" s="220"/>
      <c r="F38" s="220"/>
      <c r="G38" s="13"/>
      <c r="H38" s="5"/>
      <c r="I38" s="221" t="s">
        <v>52</v>
      </c>
    </row>
    <row r="39" spans="1:9" ht="15">
      <c r="A39" s="222"/>
      <c r="B39" s="222"/>
      <c r="C39" s="220"/>
      <c r="D39" s="220"/>
      <c r="E39" s="220"/>
      <c r="F39" s="220"/>
      <c r="G39" s="13"/>
      <c r="H39" s="5"/>
      <c r="I39" s="5"/>
    </row>
    <row r="40" spans="1:9" ht="15">
      <c r="A40" s="177" t="s">
        <v>45</v>
      </c>
      <c r="B40" s="178" t="s">
        <v>46</v>
      </c>
      <c r="C40" s="223" t="s">
        <v>53</v>
      </c>
      <c r="D40" s="223" t="s">
        <v>54</v>
      </c>
      <c r="E40" s="223" t="s">
        <v>55</v>
      </c>
      <c r="F40" s="223" t="s">
        <v>56</v>
      </c>
      <c r="G40" s="224" t="s">
        <v>57</v>
      </c>
      <c r="H40" s="178" t="s">
        <v>58</v>
      </c>
      <c r="I40" s="178" t="s">
        <v>59</v>
      </c>
    </row>
    <row r="41" spans="1:9" ht="15">
      <c r="A41" s="83"/>
      <c r="B41" s="83"/>
      <c r="C41" s="70"/>
      <c r="D41" s="74"/>
      <c r="E41" s="74"/>
      <c r="F41" s="74"/>
      <c r="G41" s="74"/>
      <c r="H41" s="76"/>
      <c r="I41" s="76"/>
    </row>
    <row r="42" spans="1:9" ht="15">
      <c r="A42" s="225">
        <v>112900001</v>
      </c>
      <c r="B42" s="225" t="s">
        <v>317</v>
      </c>
      <c r="C42" s="155">
        <v>5129440.56</v>
      </c>
      <c r="D42" s="155">
        <v>5129440.56</v>
      </c>
      <c r="E42" s="74"/>
      <c r="F42" s="74"/>
      <c r="G42" s="74"/>
      <c r="H42" s="76"/>
      <c r="I42" s="76"/>
    </row>
    <row r="43" spans="1:9" ht="15">
      <c r="A43" s="225">
        <v>112900002</v>
      </c>
      <c r="B43" s="225" t="s">
        <v>318</v>
      </c>
      <c r="C43" s="156">
        <v>9525248.52</v>
      </c>
      <c r="D43" s="155">
        <v>9525248.52</v>
      </c>
      <c r="E43" s="74"/>
      <c r="F43" s="74"/>
      <c r="G43" s="74"/>
      <c r="H43" s="76"/>
      <c r="I43" s="76"/>
    </row>
    <row r="44" spans="1:9" ht="15">
      <c r="A44" s="225">
        <v>112900003</v>
      </c>
      <c r="B44" s="225" t="s">
        <v>319</v>
      </c>
      <c r="C44" s="155">
        <v>3247223.91</v>
      </c>
      <c r="D44" s="155">
        <v>3247223.91</v>
      </c>
      <c r="E44" s="74"/>
      <c r="F44" s="74"/>
      <c r="G44" s="74"/>
      <c r="H44" s="76"/>
      <c r="I44" s="76"/>
    </row>
    <row r="45" spans="1:9" ht="15">
      <c r="A45" s="225">
        <v>112900004</v>
      </c>
      <c r="B45" s="225" t="s">
        <v>320</v>
      </c>
      <c r="C45" s="156">
        <v>310419.69</v>
      </c>
      <c r="D45" s="155">
        <v>310419.69</v>
      </c>
      <c r="E45" s="74"/>
      <c r="F45" s="74"/>
      <c r="G45" s="74"/>
      <c r="H45" s="76"/>
      <c r="I45" s="76"/>
    </row>
    <row r="46" spans="1:9" ht="15">
      <c r="A46" s="225">
        <v>112900005</v>
      </c>
      <c r="B46" s="225" t="s">
        <v>321</v>
      </c>
      <c r="C46" s="155">
        <v>23254.87</v>
      </c>
      <c r="D46" s="157">
        <v>23254.87</v>
      </c>
      <c r="E46" s="74"/>
      <c r="F46" s="74"/>
      <c r="G46" s="74"/>
      <c r="H46" s="76"/>
      <c r="I46" s="76"/>
    </row>
    <row r="47" spans="1:9" ht="15">
      <c r="A47" s="225">
        <v>112900006</v>
      </c>
      <c r="B47" s="225" t="s">
        <v>322</v>
      </c>
      <c r="C47" s="155">
        <v>32859.53</v>
      </c>
      <c r="D47" s="155">
        <v>32859.53</v>
      </c>
      <c r="E47" s="74"/>
      <c r="F47" s="74"/>
      <c r="G47" s="74"/>
      <c r="H47" s="76"/>
      <c r="I47" s="76"/>
    </row>
    <row r="48" spans="1:9" ht="15">
      <c r="A48" s="83"/>
      <c r="B48" s="83"/>
      <c r="C48" s="70"/>
      <c r="D48" s="74"/>
      <c r="E48" s="74"/>
      <c r="F48" s="74"/>
      <c r="G48" s="74"/>
      <c r="H48" s="76"/>
      <c r="I48" s="76"/>
    </row>
    <row r="49" spans="1:9" ht="15">
      <c r="A49" s="83"/>
      <c r="B49" s="83"/>
      <c r="C49" s="70"/>
      <c r="D49" s="74"/>
      <c r="E49" s="74"/>
      <c r="F49" s="74"/>
      <c r="G49" s="74"/>
      <c r="H49" s="76"/>
      <c r="I49" s="76"/>
    </row>
    <row r="50" spans="1:9" ht="15">
      <c r="A50" s="83"/>
      <c r="B50" s="83"/>
      <c r="C50" s="70"/>
      <c r="D50" s="74"/>
      <c r="E50" s="74"/>
      <c r="F50" s="74"/>
      <c r="G50" s="74"/>
      <c r="H50" s="76"/>
      <c r="I50" s="76"/>
    </row>
    <row r="51" spans="1:9" ht="15">
      <c r="A51" s="83"/>
      <c r="B51" s="83"/>
      <c r="C51" s="70"/>
      <c r="D51" s="74"/>
      <c r="E51" s="74"/>
      <c r="F51" s="74"/>
      <c r="G51" s="74"/>
      <c r="H51" s="76"/>
      <c r="I51" s="76"/>
    </row>
    <row r="52" spans="1:9" ht="15">
      <c r="A52" s="83"/>
      <c r="B52" s="83"/>
      <c r="C52" s="70"/>
      <c r="D52" s="74"/>
      <c r="E52" s="74"/>
      <c r="F52" s="74"/>
      <c r="G52" s="74"/>
      <c r="H52" s="76"/>
      <c r="I52" s="76"/>
    </row>
    <row r="53" spans="1:9" ht="15">
      <c r="A53" s="83"/>
      <c r="B53" s="83"/>
      <c r="C53" s="70"/>
      <c r="D53" s="74"/>
      <c r="E53" s="74"/>
      <c r="F53" s="74"/>
      <c r="G53" s="74"/>
      <c r="H53" s="76"/>
      <c r="I53" s="76"/>
    </row>
    <row r="54" spans="1:9" ht="15">
      <c r="A54" s="83"/>
      <c r="B54" s="83"/>
      <c r="C54" s="70"/>
      <c r="D54" s="74"/>
      <c r="E54" s="74"/>
      <c r="F54" s="74"/>
      <c r="G54" s="74"/>
      <c r="H54" s="76"/>
      <c r="I54" s="76"/>
    </row>
    <row r="55" spans="1:9" ht="15">
      <c r="A55" s="83"/>
      <c r="B55" s="83"/>
      <c r="C55" s="70"/>
      <c r="D55" s="74"/>
      <c r="E55" s="74"/>
      <c r="F55" s="74"/>
      <c r="G55" s="74"/>
      <c r="H55" s="76"/>
      <c r="I55" s="76"/>
    </row>
    <row r="56" spans="1:9" ht="15">
      <c r="A56" s="83"/>
      <c r="B56" s="83"/>
      <c r="C56" s="70"/>
      <c r="D56" s="74"/>
      <c r="E56" s="74"/>
      <c r="F56" s="74"/>
      <c r="G56" s="74"/>
      <c r="H56" s="76"/>
      <c r="I56" s="76"/>
    </row>
    <row r="57" spans="1:9" ht="15">
      <c r="A57" s="233"/>
      <c r="B57" s="233" t="s">
        <v>256</v>
      </c>
      <c r="C57" s="232">
        <f>SUM(C41:C56)</f>
        <v>18268447.080000002</v>
      </c>
      <c r="D57" s="232">
        <f>SUM(D41:D56)</f>
        <v>18268447.080000002</v>
      </c>
      <c r="E57" s="232">
        <f>SUM(E41:E56)</f>
        <v>0</v>
      </c>
      <c r="F57" s="232">
        <f>SUM(F41:F56)</f>
        <v>0</v>
      </c>
      <c r="G57" s="232">
        <f>SUM(G41:G56)</f>
        <v>0</v>
      </c>
      <c r="H57" s="232"/>
      <c r="I57" s="232"/>
    </row>
    <row r="58" spans="1:9" ht="15">
      <c r="A58" s="134"/>
      <c r="B58" s="134"/>
      <c r="C58" s="6"/>
      <c r="D58" s="6"/>
      <c r="E58" s="6"/>
      <c r="F58" s="6"/>
      <c r="G58" s="6"/>
      <c r="H58" s="134"/>
      <c r="I58" s="134"/>
    </row>
    <row r="59" spans="1:9" ht="15">
      <c r="A59" s="134"/>
      <c r="B59" s="134"/>
      <c r="C59" s="6"/>
      <c r="D59" s="6"/>
      <c r="E59" s="6"/>
      <c r="F59" s="6"/>
      <c r="G59" s="6"/>
      <c r="H59" s="134"/>
      <c r="I59" s="134"/>
    </row>
    <row r="60" spans="1:9" ht="15">
      <c r="A60" s="170" t="s">
        <v>257</v>
      </c>
      <c r="B60" s="171"/>
      <c r="C60" s="220"/>
      <c r="D60" s="220"/>
      <c r="E60" s="220"/>
      <c r="F60" s="220"/>
      <c r="G60" s="13"/>
      <c r="H60" s="5"/>
      <c r="I60" s="5"/>
    </row>
    <row r="61" spans="1:9" ht="15">
      <c r="A61" s="222"/>
      <c r="B61" s="222"/>
      <c r="C61" s="220"/>
      <c r="D61" s="220"/>
      <c r="E61" s="220"/>
      <c r="F61" s="220"/>
      <c r="G61" s="13"/>
      <c r="H61" s="5"/>
      <c r="I61" s="5"/>
    </row>
    <row r="62" spans="1:9" ht="15">
      <c r="A62" s="177" t="s">
        <v>45</v>
      </c>
      <c r="B62" s="178" t="s">
        <v>46</v>
      </c>
      <c r="C62" s="223" t="s">
        <v>53</v>
      </c>
      <c r="D62" s="223" t="s">
        <v>54</v>
      </c>
      <c r="E62" s="223" t="s">
        <v>55</v>
      </c>
      <c r="F62" s="223" t="s">
        <v>56</v>
      </c>
      <c r="G62" s="224" t="s">
        <v>57</v>
      </c>
      <c r="H62" s="178" t="s">
        <v>58</v>
      </c>
      <c r="I62" s="178" t="s">
        <v>59</v>
      </c>
    </row>
    <row r="63" spans="1:9" ht="15">
      <c r="A63" s="83"/>
      <c r="B63" s="83"/>
      <c r="C63" s="70"/>
      <c r="D63" s="74"/>
      <c r="E63" s="74"/>
      <c r="F63" s="74"/>
      <c r="G63" s="74"/>
      <c r="H63" s="76"/>
      <c r="I63" s="76"/>
    </row>
    <row r="64" spans="1:9" ht="15">
      <c r="A64" s="225">
        <v>113200001</v>
      </c>
      <c r="B64" s="225" t="s">
        <v>323</v>
      </c>
      <c r="C64" s="155">
        <v>121458.63</v>
      </c>
      <c r="D64" s="155">
        <v>121458.63</v>
      </c>
      <c r="E64" s="74"/>
      <c r="F64" s="74"/>
      <c r="G64" s="74"/>
      <c r="H64" s="76"/>
      <c r="I64" s="76"/>
    </row>
    <row r="65" spans="1:9" ht="15">
      <c r="A65" s="83"/>
      <c r="B65" s="83"/>
      <c r="C65" s="70"/>
      <c r="D65" s="74"/>
      <c r="E65" s="74"/>
      <c r="F65" s="74"/>
      <c r="G65" s="74"/>
      <c r="H65" s="76"/>
      <c r="I65" s="76"/>
    </row>
    <row r="66" spans="1:9" ht="15">
      <c r="A66" s="83"/>
      <c r="B66" s="83"/>
      <c r="C66" s="70"/>
      <c r="D66" s="74"/>
      <c r="E66" s="74"/>
      <c r="F66" s="74"/>
      <c r="G66" s="74"/>
      <c r="H66" s="76"/>
      <c r="I66" s="76"/>
    </row>
    <row r="67" spans="1:9" ht="15">
      <c r="A67" s="83"/>
      <c r="B67" s="83"/>
      <c r="C67" s="70"/>
      <c r="D67" s="74"/>
      <c r="E67" s="74"/>
      <c r="F67" s="74"/>
      <c r="G67" s="74"/>
      <c r="H67" s="76"/>
      <c r="I67" s="76"/>
    </row>
    <row r="68" spans="1:9" ht="15">
      <c r="A68" s="83"/>
      <c r="B68" s="83"/>
      <c r="C68" s="70"/>
      <c r="D68" s="74"/>
      <c r="E68" s="74"/>
      <c r="F68" s="74"/>
      <c r="G68" s="74"/>
      <c r="H68" s="76"/>
      <c r="I68" s="76"/>
    </row>
    <row r="69" spans="1:9" ht="15">
      <c r="A69" s="83"/>
      <c r="B69" s="83"/>
      <c r="C69" s="70"/>
      <c r="D69" s="74"/>
      <c r="E69" s="74"/>
      <c r="F69" s="74"/>
      <c r="G69" s="74"/>
      <c r="H69" s="76"/>
      <c r="I69" s="76"/>
    </row>
    <row r="70" spans="1:9" ht="15">
      <c r="A70" s="83"/>
      <c r="B70" s="83"/>
      <c r="C70" s="70"/>
      <c r="D70" s="74"/>
      <c r="E70" s="74"/>
      <c r="F70" s="74"/>
      <c r="G70" s="74"/>
      <c r="H70" s="76"/>
      <c r="I70" s="76"/>
    </row>
    <row r="71" spans="1:9" ht="15">
      <c r="A71" s="83"/>
      <c r="B71" s="83"/>
      <c r="C71" s="70"/>
      <c r="D71" s="74"/>
      <c r="E71" s="74"/>
      <c r="F71" s="74"/>
      <c r="G71" s="74"/>
      <c r="H71" s="76"/>
      <c r="I71" s="76"/>
    </row>
    <row r="72" spans="1:9" ht="15">
      <c r="A72" s="83"/>
      <c r="B72" s="83"/>
      <c r="C72" s="70"/>
      <c r="D72" s="74"/>
      <c r="E72" s="74"/>
      <c r="F72" s="74"/>
      <c r="G72" s="74"/>
      <c r="H72" s="76"/>
      <c r="I72" s="76"/>
    </row>
    <row r="73" spans="1:9" ht="15">
      <c r="A73" s="83"/>
      <c r="B73" s="83"/>
      <c r="C73" s="70"/>
      <c r="D73" s="74"/>
      <c r="E73" s="74"/>
      <c r="F73" s="74"/>
      <c r="G73" s="74"/>
      <c r="H73" s="76"/>
      <c r="I73" s="76"/>
    </row>
    <row r="74" spans="1:9" ht="15">
      <c r="A74" s="83"/>
      <c r="B74" s="83"/>
      <c r="C74" s="70"/>
      <c r="D74" s="74"/>
      <c r="E74" s="74"/>
      <c r="F74" s="74"/>
      <c r="G74" s="74"/>
      <c r="H74" s="76"/>
      <c r="I74" s="76"/>
    </row>
    <row r="75" spans="1:9" ht="15">
      <c r="A75" s="83"/>
      <c r="B75" s="83"/>
      <c r="C75" s="70"/>
      <c r="D75" s="74"/>
      <c r="E75" s="74"/>
      <c r="F75" s="74"/>
      <c r="G75" s="74"/>
      <c r="H75" s="76"/>
      <c r="I75" s="76"/>
    </row>
    <row r="76" spans="1:9" ht="15">
      <c r="A76" s="83"/>
      <c r="B76" s="83"/>
      <c r="C76" s="70"/>
      <c r="D76" s="74"/>
      <c r="E76" s="74"/>
      <c r="F76" s="74"/>
      <c r="G76" s="74"/>
      <c r="H76" s="76"/>
      <c r="I76" s="76"/>
    </row>
    <row r="77" spans="1:9" ht="15">
      <c r="A77" s="83"/>
      <c r="B77" s="83"/>
      <c r="C77" s="70"/>
      <c r="D77" s="74"/>
      <c r="E77" s="74"/>
      <c r="F77" s="74"/>
      <c r="G77" s="74"/>
      <c r="H77" s="76"/>
      <c r="I77" s="76"/>
    </row>
    <row r="78" spans="1:9" ht="15">
      <c r="A78" s="83"/>
      <c r="B78" s="83"/>
      <c r="C78" s="70"/>
      <c r="D78" s="74"/>
      <c r="E78" s="74"/>
      <c r="F78" s="74"/>
      <c r="G78" s="74"/>
      <c r="H78" s="76"/>
      <c r="I78" s="76"/>
    </row>
    <row r="79" spans="1:9" ht="15">
      <c r="A79" s="83"/>
      <c r="B79" s="83"/>
      <c r="C79" s="70"/>
      <c r="D79" s="74"/>
      <c r="E79" s="74"/>
      <c r="F79" s="74"/>
      <c r="G79" s="74"/>
      <c r="H79" s="76"/>
      <c r="I79" s="76"/>
    </row>
    <row r="80" spans="1:9" ht="15">
      <c r="A80" s="83"/>
      <c r="B80" s="83"/>
      <c r="C80" s="70"/>
      <c r="D80" s="74"/>
      <c r="E80" s="74"/>
      <c r="F80" s="74"/>
      <c r="G80" s="74"/>
      <c r="H80" s="76"/>
      <c r="I80" s="76"/>
    </row>
    <row r="81" spans="1:9" ht="15">
      <c r="A81" s="83"/>
      <c r="B81" s="83"/>
      <c r="C81" s="70"/>
      <c r="D81" s="74"/>
      <c r="E81" s="74"/>
      <c r="F81" s="74"/>
      <c r="G81" s="74"/>
      <c r="H81" s="76"/>
      <c r="I81" s="76"/>
    </row>
    <row r="82" spans="1:9" ht="15">
      <c r="A82" s="83"/>
      <c r="B82" s="83"/>
      <c r="C82" s="70"/>
      <c r="D82" s="74"/>
      <c r="E82" s="74"/>
      <c r="F82" s="74"/>
      <c r="G82" s="74"/>
      <c r="H82" s="76"/>
      <c r="I82" s="76"/>
    </row>
    <row r="83" spans="1:9" ht="15">
      <c r="A83" s="83"/>
      <c r="B83" s="83"/>
      <c r="C83" s="70"/>
      <c r="D83" s="74"/>
      <c r="E83" s="74"/>
      <c r="F83" s="74"/>
      <c r="G83" s="74"/>
      <c r="H83" s="76"/>
      <c r="I83" s="76"/>
    </row>
    <row r="84" spans="1:9" ht="15">
      <c r="A84" s="83"/>
      <c r="B84" s="83"/>
      <c r="C84" s="70"/>
      <c r="D84" s="74"/>
      <c r="E84" s="74"/>
      <c r="F84" s="74"/>
      <c r="G84" s="74"/>
      <c r="H84" s="76"/>
      <c r="I84" s="76"/>
    </row>
    <row r="85" spans="1:9" ht="15">
      <c r="A85" s="83"/>
      <c r="B85" s="83"/>
      <c r="C85" s="70"/>
      <c r="D85" s="74"/>
      <c r="E85" s="74"/>
      <c r="F85" s="74"/>
      <c r="G85" s="74"/>
      <c r="H85" s="76"/>
      <c r="I85" s="76"/>
    </row>
    <row r="86" spans="1:9" ht="15">
      <c r="A86" s="83"/>
      <c r="B86" s="83"/>
      <c r="C86" s="70"/>
      <c r="D86" s="74"/>
      <c r="E86" s="74"/>
      <c r="F86" s="74"/>
      <c r="G86" s="74"/>
      <c r="H86" s="76"/>
      <c r="I86" s="76"/>
    </row>
    <row r="87" spans="1:9" ht="15">
      <c r="A87" s="233"/>
      <c r="B87" s="233" t="s">
        <v>309</v>
      </c>
      <c r="C87" s="232">
        <f>SUM(C63:C86)</f>
        <v>121458.63</v>
      </c>
      <c r="D87" s="232">
        <f>SUM(D63:D86)</f>
        <v>121458.63</v>
      </c>
      <c r="E87" s="232">
        <f>SUM(E63:E86)</f>
        <v>0</v>
      </c>
      <c r="F87" s="232">
        <f>SUM(F63:F86)</f>
        <v>0</v>
      </c>
      <c r="G87" s="232">
        <f>SUM(G63:G86)</f>
        <v>0</v>
      </c>
      <c r="H87" s="232"/>
      <c r="I87" s="232"/>
    </row>
    <row r="88" spans="1:9" ht="15">
      <c r="A88" s="134"/>
      <c r="B88" s="134"/>
      <c r="C88" s="6"/>
      <c r="D88" s="6"/>
      <c r="E88" s="6"/>
      <c r="F88" s="6"/>
      <c r="G88" s="6"/>
      <c r="H88" s="134"/>
      <c r="I88" s="134"/>
    </row>
    <row r="89" spans="1:9" ht="15">
      <c r="A89" s="134"/>
      <c r="B89" s="134"/>
      <c r="C89" s="6"/>
      <c r="D89" s="6"/>
      <c r="E89" s="6"/>
      <c r="F89" s="6"/>
      <c r="G89" s="6"/>
      <c r="H89" s="134"/>
      <c r="I89" s="134"/>
    </row>
    <row r="90" spans="1:9" ht="15">
      <c r="A90" s="170" t="s">
        <v>258</v>
      </c>
      <c r="B90" s="171"/>
      <c r="C90" s="227"/>
      <c r="D90" s="6"/>
      <c r="E90" s="14"/>
      <c r="F90" s="14"/>
      <c r="G90" s="6"/>
      <c r="H90" s="134"/>
      <c r="I90" s="221" t="s">
        <v>52</v>
      </c>
    </row>
    <row r="91" spans="1:9" ht="15">
      <c r="A91" s="15"/>
      <c r="B91" s="15"/>
      <c r="C91" s="14"/>
      <c r="D91" s="14"/>
      <c r="E91" s="14"/>
      <c r="F91" s="14"/>
      <c r="G91" s="6"/>
      <c r="H91" s="134"/>
      <c r="I91" s="134"/>
    </row>
    <row r="92" spans="1:9" ht="15">
      <c r="A92" s="177" t="s">
        <v>45</v>
      </c>
      <c r="B92" s="178" t="s">
        <v>46</v>
      </c>
      <c r="C92" s="223" t="s">
        <v>53</v>
      </c>
      <c r="D92" s="223" t="s">
        <v>54</v>
      </c>
      <c r="E92" s="223" t="s">
        <v>55</v>
      </c>
      <c r="F92" s="223" t="s">
        <v>56</v>
      </c>
      <c r="G92" s="224" t="s">
        <v>57</v>
      </c>
      <c r="H92" s="178" t="s">
        <v>58</v>
      </c>
      <c r="I92" s="178" t="s">
        <v>59</v>
      </c>
    </row>
    <row r="93" spans="1:9" ht="15">
      <c r="A93" s="83"/>
      <c r="B93" s="83"/>
      <c r="C93" s="70"/>
      <c r="D93" s="74"/>
      <c r="E93" s="74"/>
      <c r="F93" s="74"/>
      <c r="G93" s="74"/>
      <c r="H93" s="76"/>
      <c r="I93" s="76"/>
    </row>
    <row r="94" spans="1:9" ht="15">
      <c r="A94" s="83"/>
      <c r="B94" s="83"/>
      <c r="C94" s="70"/>
      <c r="D94" s="74"/>
      <c r="E94" s="74"/>
      <c r="F94" s="74"/>
      <c r="G94" s="74"/>
      <c r="H94" s="76"/>
      <c r="I94" s="76"/>
    </row>
    <row r="95" spans="1:9" ht="15">
      <c r="A95" s="83"/>
      <c r="B95" s="83"/>
      <c r="C95" s="70"/>
      <c r="D95" s="74"/>
      <c r="E95" s="74"/>
      <c r="F95" s="74"/>
      <c r="G95" s="74"/>
      <c r="H95" s="76"/>
      <c r="I95" s="76"/>
    </row>
    <row r="96" spans="1:9" ht="15">
      <c r="A96" s="83"/>
      <c r="B96" s="83"/>
      <c r="C96" s="70"/>
      <c r="D96" s="74"/>
      <c r="E96" s="74"/>
      <c r="F96" s="74"/>
      <c r="G96" s="74"/>
      <c r="H96" s="76"/>
      <c r="I96" s="76"/>
    </row>
    <row r="97" spans="1:9" ht="15">
      <c r="A97" s="233"/>
      <c r="B97" s="233" t="s">
        <v>259</v>
      </c>
      <c r="C97" s="232">
        <f>SUM(C93:C96)</f>
        <v>0</v>
      </c>
      <c r="D97" s="232">
        <f>SUM(D93:D96)</f>
        <v>0</v>
      </c>
      <c r="E97" s="232">
        <f>SUM(E93:E96)</f>
        <v>0</v>
      </c>
      <c r="F97" s="232">
        <f>SUM(F93:F96)</f>
        <v>0</v>
      </c>
      <c r="G97" s="232">
        <f>SUM(G93:G96)</f>
        <v>0</v>
      </c>
      <c r="H97" s="232"/>
      <c r="I97" s="232"/>
    </row>
    <row r="98" spans="1:9" ht="15">
      <c r="A98" s="134"/>
      <c r="B98" s="134"/>
      <c r="C98" s="6"/>
      <c r="D98" s="6"/>
      <c r="E98" s="6"/>
      <c r="F98" s="6"/>
      <c r="G98" s="6"/>
      <c r="H98" s="134"/>
      <c r="I98" s="134"/>
    </row>
    <row r="99" spans="1:9" ht="15">
      <c r="A99" s="134"/>
      <c r="B99" s="134"/>
      <c r="C99" s="6"/>
      <c r="D99" s="6"/>
      <c r="E99" s="6"/>
      <c r="F99" s="6"/>
      <c r="G99" s="6"/>
      <c r="H99" s="134"/>
      <c r="I99" s="134"/>
    </row>
    <row r="100" spans="1:9" ht="15">
      <c r="A100" s="170" t="s">
        <v>260</v>
      </c>
      <c r="B100" s="171"/>
      <c r="C100" s="6"/>
      <c r="D100" s="6"/>
      <c r="E100" s="14"/>
      <c r="F100" s="14"/>
      <c r="G100" s="6"/>
      <c r="H100" s="134"/>
      <c r="I100" s="221" t="s">
        <v>52</v>
      </c>
    </row>
    <row r="101" spans="1:9" ht="15">
      <c r="A101" s="15"/>
      <c r="B101" s="15"/>
      <c r="C101" s="14"/>
      <c r="D101" s="14"/>
      <c r="E101" s="14"/>
      <c r="F101" s="14"/>
      <c r="G101" s="6"/>
      <c r="H101" s="134"/>
      <c r="I101" s="134"/>
    </row>
    <row r="102" spans="1:9" ht="15">
      <c r="A102" s="177" t="s">
        <v>45</v>
      </c>
      <c r="B102" s="178" t="s">
        <v>46</v>
      </c>
      <c r="C102" s="223" t="s">
        <v>53</v>
      </c>
      <c r="D102" s="223" t="s">
        <v>54</v>
      </c>
      <c r="E102" s="223" t="s">
        <v>55</v>
      </c>
      <c r="F102" s="223" t="s">
        <v>56</v>
      </c>
      <c r="G102" s="224" t="s">
        <v>57</v>
      </c>
      <c r="H102" s="178" t="s">
        <v>58</v>
      </c>
      <c r="I102" s="178" t="s">
        <v>59</v>
      </c>
    </row>
    <row r="103" spans="1:9" ht="15">
      <c r="A103" s="83"/>
      <c r="B103" s="83"/>
      <c r="C103" s="70"/>
      <c r="D103" s="74"/>
      <c r="E103" s="74"/>
      <c r="F103" s="74"/>
      <c r="G103" s="74"/>
      <c r="H103" s="76"/>
      <c r="I103" s="76"/>
    </row>
    <row r="104" spans="1:9" ht="15">
      <c r="A104" s="83"/>
      <c r="B104" s="83"/>
      <c r="C104" s="70"/>
      <c r="D104" s="74"/>
      <c r="E104" s="74"/>
      <c r="F104" s="74"/>
      <c r="G104" s="74"/>
      <c r="H104" s="76"/>
      <c r="I104" s="76"/>
    </row>
    <row r="105" spans="1:9" ht="15">
      <c r="A105" s="83"/>
      <c r="B105" s="83"/>
      <c r="C105" s="70"/>
      <c r="D105" s="74"/>
      <c r="E105" s="74"/>
      <c r="F105" s="74"/>
      <c r="G105" s="74"/>
      <c r="H105" s="76"/>
      <c r="I105" s="76"/>
    </row>
    <row r="106" spans="1:9" ht="15">
      <c r="A106" s="83"/>
      <c r="B106" s="83"/>
      <c r="C106" s="70"/>
      <c r="D106" s="74"/>
      <c r="E106" s="74"/>
      <c r="F106" s="74"/>
      <c r="G106" s="74"/>
      <c r="H106" s="76"/>
      <c r="I106" s="76"/>
    </row>
    <row r="107" spans="1:9" ht="15">
      <c r="A107" s="233"/>
      <c r="B107" s="233" t="s">
        <v>261</v>
      </c>
      <c r="C107" s="232">
        <f>SUM(C103:C106)</f>
        <v>0</v>
      </c>
      <c r="D107" s="232">
        <f>SUM(D103:D106)</f>
        <v>0</v>
      </c>
      <c r="E107" s="232">
        <f>SUM(E103:E106)</f>
        <v>0</v>
      </c>
      <c r="F107" s="232">
        <f>SUM(F103:F106)</f>
        <v>0</v>
      </c>
      <c r="G107" s="232">
        <f>SUM(G103:G106)</f>
        <v>0</v>
      </c>
      <c r="H107" s="232"/>
      <c r="I107" s="232"/>
    </row>
    <row r="108" spans="1:9" ht="15">
      <c r="A108" s="134"/>
      <c r="B108" s="134"/>
      <c r="C108" s="6"/>
      <c r="D108" s="6"/>
      <c r="E108" s="6"/>
      <c r="F108" s="6"/>
      <c r="G108" s="6"/>
      <c r="H108" s="134"/>
      <c r="I108" s="134"/>
    </row>
    <row r="109" spans="1:9" ht="15">
      <c r="A109" s="134"/>
      <c r="B109" s="134"/>
      <c r="C109" s="6"/>
      <c r="D109" s="6"/>
      <c r="E109" s="6"/>
      <c r="F109" s="6"/>
      <c r="G109" s="6"/>
      <c r="H109" s="134"/>
      <c r="I109" s="134"/>
    </row>
    <row r="110" spans="1:9" ht="15">
      <c r="A110" s="170" t="s">
        <v>262</v>
      </c>
      <c r="B110" s="171"/>
      <c r="C110" s="6"/>
      <c r="D110" s="6"/>
      <c r="E110" s="14"/>
      <c r="F110" s="14"/>
      <c r="G110" s="6"/>
      <c r="H110" s="134"/>
      <c r="I110" s="221" t="s">
        <v>52</v>
      </c>
    </row>
    <row r="111" spans="1:9" ht="15">
      <c r="A111" s="15"/>
      <c r="B111" s="15"/>
      <c r="C111" s="14"/>
      <c r="D111" s="14"/>
      <c r="E111" s="14"/>
      <c r="F111" s="14"/>
      <c r="G111" s="6"/>
      <c r="H111" s="134"/>
      <c r="I111" s="134"/>
    </row>
    <row r="112" spans="1:9" ht="15">
      <c r="A112" s="177" t="s">
        <v>45</v>
      </c>
      <c r="B112" s="178" t="s">
        <v>46</v>
      </c>
      <c r="C112" s="223" t="s">
        <v>53</v>
      </c>
      <c r="D112" s="223" t="s">
        <v>54</v>
      </c>
      <c r="E112" s="223" t="s">
        <v>55</v>
      </c>
      <c r="F112" s="223" t="s">
        <v>56</v>
      </c>
      <c r="G112" s="224" t="s">
        <v>57</v>
      </c>
      <c r="H112" s="178" t="s">
        <v>58</v>
      </c>
      <c r="I112" s="178" t="s">
        <v>59</v>
      </c>
    </row>
    <row r="113" spans="1:9" ht="15">
      <c r="A113" s="83"/>
      <c r="B113" s="83"/>
      <c r="C113" s="70"/>
      <c r="D113" s="74"/>
      <c r="E113" s="74"/>
      <c r="F113" s="74"/>
      <c r="G113" s="74"/>
      <c r="H113" s="76"/>
      <c r="I113" s="76"/>
    </row>
    <row r="114" spans="1:9" ht="15">
      <c r="A114" s="83"/>
      <c r="B114" s="83"/>
      <c r="C114" s="70"/>
      <c r="D114" s="74"/>
      <c r="E114" s="74"/>
      <c r="F114" s="74"/>
      <c r="G114" s="74"/>
      <c r="H114" s="76"/>
      <c r="I114" s="76"/>
    </row>
    <row r="115" spans="1:9" ht="15">
      <c r="A115" s="83"/>
      <c r="B115" s="83"/>
      <c r="C115" s="70"/>
      <c r="D115" s="74"/>
      <c r="E115" s="74"/>
      <c r="F115" s="74"/>
      <c r="G115" s="74"/>
      <c r="H115" s="76"/>
      <c r="I115" s="76"/>
    </row>
    <row r="116" spans="1:9" ht="15">
      <c r="A116" s="83"/>
      <c r="B116" s="83"/>
      <c r="C116" s="70"/>
      <c r="D116" s="74"/>
      <c r="E116" s="74"/>
      <c r="F116" s="74"/>
      <c r="G116" s="74"/>
      <c r="H116" s="76"/>
      <c r="I116" s="76"/>
    </row>
    <row r="117" spans="1:9" ht="15">
      <c r="A117" s="233"/>
      <c r="B117" s="233" t="s">
        <v>263</v>
      </c>
      <c r="C117" s="232">
        <f>SUM(C113:C116)</f>
        <v>0</v>
      </c>
      <c r="D117" s="232">
        <f>SUM(D113:D116)</f>
        <v>0</v>
      </c>
      <c r="E117" s="232">
        <f>SUM(E113:E116)</f>
        <v>0</v>
      </c>
      <c r="F117" s="232">
        <f>SUM(F113:F116)</f>
        <v>0</v>
      </c>
      <c r="G117" s="232">
        <f>SUM(G113:G116)</f>
        <v>0</v>
      </c>
      <c r="H117" s="232"/>
      <c r="I117" s="232"/>
    </row>
    <row r="118" spans="1:9" ht="15">
      <c r="A118" s="134"/>
      <c r="B118" s="134"/>
      <c r="C118" s="6"/>
      <c r="D118" s="6"/>
      <c r="E118" s="6"/>
      <c r="F118" s="6"/>
      <c r="G118" s="6"/>
      <c r="H118" s="134"/>
      <c r="I118" s="134"/>
    </row>
    <row r="119" spans="1:9" ht="15">
      <c r="A119" s="134"/>
      <c r="B119" s="134"/>
      <c r="C119" s="6"/>
      <c r="D119" s="6"/>
      <c r="E119" s="6"/>
      <c r="F119" s="6"/>
      <c r="G119" s="6"/>
      <c r="H119" s="134"/>
      <c r="I119" s="134"/>
    </row>
    <row r="120" spans="1:9" ht="15">
      <c r="A120" s="170" t="s">
        <v>264</v>
      </c>
      <c r="B120" s="171"/>
      <c r="C120" s="6"/>
      <c r="D120" s="6"/>
      <c r="E120" s="14"/>
      <c r="F120" s="14"/>
      <c r="G120" s="6"/>
      <c r="H120" s="134"/>
      <c r="I120" s="221" t="s">
        <v>52</v>
      </c>
    </row>
    <row r="121" spans="1:9" ht="15">
      <c r="A121" s="15"/>
      <c r="B121" s="15"/>
      <c r="C121" s="14"/>
      <c r="D121" s="14"/>
      <c r="E121" s="14"/>
      <c r="F121" s="14"/>
      <c r="G121" s="6"/>
      <c r="H121" s="134"/>
      <c r="I121" s="134"/>
    </row>
    <row r="122" spans="1:9" ht="15">
      <c r="A122" s="177" t="s">
        <v>45</v>
      </c>
      <c r="B122" s="178" t="s">
        <v>46</v>
      </c>
      <c r="C122" s="223" t="s">
        <v>53</v>
      </c>
      <c r="D122" s="223" t="s">
        <v>54</v>
      </c>
      <c r="E122" s="223" t="s">
        <v>55</v>
      </c>
      <c r="F122" s="223" t="s">
        <v>56</v>
      </c>
      <c r="G122" s="224" t="s">
        <v>57</v>
      </c>
      <c r="H122" s="178" t="s">
        <v>58</v>
      </c>
      <c r="I122" s="178" t="s">
        <v>59</v>
      </c>
    </row>
    <row r="123" spans="1:9" ht="15">
      <c r="A123" s="83"/>
      <c r="B123" s="83"/>
      <c r="C123" s="70"/>
      <c r="D123" s="74"/>
      <c r="E123" s="74"/>
      <c r="F123" s="74"/>
      <c r="G123" s="74"/>
      <c r="H123" s="76"/>
      <c r="I123" s="76"/>
    </row>
    <row r="124" spans="1:9" ht="15">
      <c r="A124" s="83"/>
      <c r="B124" s="83"/>
      <c r="C124" s="70"/>
      <c r="D124" s="74"/>
      <c r="E124" s="74"/>
      <c r="F124" s="74"/>
      <c r="G124" s="74"/>
      <c r="H124" s="76"/>
      <c r="I124" s="76"/>
    </row>
    <row r="125" spans="1:9" ht="15">
      <c r="A125" s="83"/>
      <c r="B125" s="83"/>
      <c r="C125" s="70"/>
      <c r="D125" s="74"/>
      <c r="E125" s="74"/>
      <c r="F125" s="74"/>
      <c r="G125" s="74"/>
      <c r="H125" s="76"/>
      <c r="I125" s="76"/>
    </row>
    <row r="126" spans="1:9" ht="15">
      <c r="A126" s="83"/>
      <c r="B126" s="83"/>
      <c r="C126" s="70"/>
      <c r="D126" s="74"/>
      <c r="E126" s="74"/>
      <c r="F126" s="74"/>
      <c r="G126" s="74"/>
      <c r="H126" s="76"/>
      <c r="I126" s="76"/>
    </row>
    <row r="127" spans="1:9" ht="15">
      <c r="A127" s="226"/>
      <c r="B127" s="226" t="s">
        <v>265</v>
      </c>
      <c r="C127" s="188">
        <f>SUM(C123:C126)</f>
        <v>0</v>
      </c>
      <c r="D127" s="188">
        <f>SUM(D123:D126)</f>
        <v>0</v>
      </c>
      <c r="E127" s="188">
        <f>SUM(E123:E126)</f>
        <v>0</v>
      </c>
      <c r="F127" s="188">
        <f>SUM(F123:F126)</f>
        <v>0</v>
      </c>
      <c r="G127" s="188">
        <f>SUM(G123:G126)</f>
        <v>0</v>
      </c>
      <c r="H127" s="188"/>
      <c r="I127" s="188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62 C92 C102 C112 C122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62 A92 A102 A112 A122"/>
    <dataValidation allowBlank="1" showInputMessage="1" showErrorMessage="1" prompt="Corresponde al nombre o descripción de la cuenta de acuerdo al Plan de Cuentas emitido por el CONAC." sqref="B7 B20 B62 B92 B102 B112 B122 B30 B40"/>
    <dataValidation allowBlank="1" showInputMessage="1" showErrorMessage="1" prompt="Importe de la cuentas por cobrar con fecha de vencimiento de 1 a 90 días." sqref="D7 D20 D62 D92 D102 D112 D122 D30 D40"/>
    <dataValidation allowBlank="1" showInputMessage="1" showErrorMessage="1" prompt="Importe de la cuentas por cobrar con fecha de vencimiento de 91 a 180 días." sqref="E7 E20 E62 E92 E102 E112 E122 E30 E40"/>
    <dataValidation allowBlank="1" showInputMessage="1" showErrorMessage="1" prompt="Importe de la cuentas por cobrar con fecha de vencimiento de 181 a 365 días." sqref="F7 F20 F62 F92 F102 F112 F122 F30 F40"/>
    <dataValidation allowBlank="1" showInputMessage="1" showErrorMessage="1" prompt="Importe de la cuentas por cobrar con vencimiento mayor a 365 días." sqref="G7 G20 G62 G92 G102 G112 G122 G30 G40"/>
    <dataValidation allowBlank="1" showInputMessage="1" showErrorMessage="1" prompt="Informar sobre caraterísticas cualitativas de la cuenta, ejemplo: acciones implementadas para su recuperación, causas de la demora en su recuperación." sqref="H7 H20 H62 H92 H102 H112 H122 H30 H40"/>
    <dataValidation allowBlank="1" showInputMessage="1" showErrorMessage="1" prompt="Indicar si el deudor ya sobrepasó el plazo estipulado para pago, 90, 180 o 365 días." sqref="I7 I20 I62 I92 I102 I112 I122 I30 I40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4" sqref="A14"/>
    </sheetView>
  </sheetViews>
  <sheetFormatPr defaultColWidth="28.421875" defaultRowHeight="15"/>
  <cols>
    <col min="1" max="1" width="28.28125" style="0" customWidth="1"/>
  </cols>
  <sheetData>
    <row r="1" spans="1:4" ht="15">
      <c r="A1" s="241" t="s">
        <v>42</v>
      </c>
      <c r="B1" s="1"/>
      <c r="C1" s="6"/>
      <c r="D1" s="5"/>
    </row>
    <row r="2" spans="1:4" ht="15">
      <c r="A2" s="241" t="s">
        <v>189</v>
      </c>
      <c r="B2" s="1"/>
      <c r="C2" s="6"/>
      <c r="D2" s="134"/>
    </row>
    <row r="3" spans="1:4" ht="15">
      <c r="A3" s="242"/>
      <c r="B3" s="134"/>
      <c r="C3" s="6"/>
      <c r="D3" s="134"/>
    </row>
    <row r="4" spans="1:4" ht="15">
      <c r="A4" s="242"/>
      <c r="B4" s="134"/>
      <c r="C4" s="6"/>
      <c r="D4" s="134"/>
    </row>
    <row r="5" spans="1:4" ht="15">
      <c r="A5" s="243" t="s">
        <v>60</v>
      </c>
      <c r="B5" s="134"/>
      <c r="C5" s="18"/>
      <c r="D5" s="238" t="s">
        <v>61</v>
      </c>
    </row>
    <row r="6" spans="1:4" ht="15">
      <c r="A6" s="19"/>
      <c r="B6" s="19"/>
      <c r="C6" s="20"/>
      <c r="D6" s="21"/>
    </row>
    <row r="7" spans="1:4" ht="15">
      <c r="A7" s="177" t="s">
        <v>45</v>
      </c>
      <c r="B7" s="178" t="s">
        <v>46</v>
      </c>
      <c r="C7" s="179" t="s">
        <v>47</v>
      </c>
      <c r="D7" s="239" t="s">
        <v>62</v>
      </c>
    </row>
    <row r="8" spans="1:4" ht="15">
      <c r="A8" s="83"/>
      <c r="B8" s="76"/>
      <c r="C8" s="74"/>
      <c r="D8" s="76"/>
    </row>
    <row r="9" spans="1:4" ht="15">
      <c r="A9" s="83"/>
      <c r="B9" s="76"/>
      <c r="C9" s="74"/>
      <c r="D9" s="76"/>
    </row>
    <row r="10" spans="1:4" ht="15">
      <c r="A10" s="83"/>
      <c r="B10" s="76"/>
      <c r="C10" s="74"/>
      <c r="D10" s="76"/>
    </row>
    <row r="11" spans="1:4" ht="15">
      <c r="A11" s="83"/>
      <c r="B11" s="76"/>
      <c r="C11" s="74"/>
      <c r="D11" s="76"/>
    </row>
    <row r="12" spans="1:4" ht="15">
      <c r="A12" s="83"/>
      <c r="B12" s="76"/>
      <c r="C12" s="74"/>
      <c r="D12" s="76"/>
    </row>
    <row r="13" spans="1:4" ht="15">
      <c r="A13" s="83"/>
      <c r="B13" s="76"/>
      <c r="C13" s="74"/>
      <c r="D13" s="76"/>
    </row>
    <row r="14" spans="1:4" ht="15">
      <c r="A14" s="83"/>
      <c r="B14" s="76"/>
      <c r="C14" s="74"/>
      <c r="D14" s="76"/>
    </row>
    <row r="15" spans="1:4" ht="15">
      <c r="A15" s="83"/>
      <c r="B15" s="76"/>
      <c r="C15" s="74"/>
      <c r="D15" s="76"/>
    </row>
    <row r="16" spans="1:4" ht="15">
      <c r="A16" s="234"/>
      <c r="B16" s="234" t="s">
        <v>211</v>
      </c>
      <c r="C16" s="235">
        <f>SUM(C8:C15)</f>
        <v>0</v>
      </c>
      <c r="D16" s="236"/>
    </row>
    <row r="17" spans="1:4" ht="15">
      <c r="A17" s="242"/>
      <c r="B17" s="82"/>
      <c r="C17" s="85"/>
      <c r="D17" s="82"/>
    </row>
    <row r="18" spans="1:4" ht="15">
      <c r="A18" s="242"/>
      <c r="B18" s="82"/>
      <c r="C18" s="85"/>
      <c r="D18" s="82"/>
    </row>
    <row r="19" spans="1:4" ht="15">
      <c r="A19" s="243" t="s">
        <v>63</v>
      </c>
      <c r="B19" s="82"/>
      <c r="C19" s="18"/>
      <c r="D19" s="238" t="s">
        <v>61</v>
      </c>
    </row>
    <row r="20" spans="1:4" ht="15">
      <c r="A20" s="19"/>
      <c r="B20" s="19"/>
      <c r="C20" s="20"/>
      <c r="D20" s="240"/>
    </row>
    <row r="21" spans="1:4" ht="15">
      <c r="A21" s="177" t="s">
        <v>45</v>
      </c>
      <c r="B21" s="178" t="s">
        <v>46</v>
      </c>
      <c r="C21" s="179" t="s">
        <v>47</v>
      </c>
      <c r="D21" s="239" t="s">
        <v>62</v>
      </c>
    </row>
    <row r="22" spans="1:4" ht="15">
      <c r="A22" s="84"/>
      <c r="B22" s="87"/>
      <c r="C22" s="74"/>
      <c r="D22" s="76"/>
    </row>
    <row r="23" spans="1:4" ht="15">
      <c r="A23" s="84"/>
      <c r="B23" s="87"/>
      <c r="C23" s="74"/>
      <c r="D23" s="76"/>
    </row>
    <row r="24" spans="1:4" ht="15">
      <c r="A24" s="84"/>
      <c r="B24" s="87"/>
      <c r="C24" s="74"/>
      <c r="D24" s="76"/>
    </row>
    <row r="25" spans="1:4" ht="15">
      <c r="A25" s="84"/>
      <c r="B25" s="87"/>
      <c r="C25" s="74"/>
      <c r="D25" s="76"/>
    </row>
    <row r="26" spans="1:4" ht="15">
      <c r="A26" s="230"/>
      <c r="B26" s="230" t="s">
        <v>212</v>
      </c>
      <c r="C26" s="237">
        <f>SUM(C22:C25)</f>
        <v>0</v>
      </c>
      <c r="D26" s="236"/>
    </row>
  </sheetData>
  <sheetProtection/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48.28125" style="0" bestFit="1" customWidth="1"/>
    <col min="2" max="2" width="19.00390625" style="0" bestFit="1" customWidth="1"/>
    <col min="3" max="3" width="10.421875" style="0" customWidth="1"/>
    <col min="4" max="4" width="9.7109375" style="0" customWidth="1"/>
    <col min="5" max="5" width="14.421875" style="0" bestFit="1" customWidth="1"/>
    <col min="6" max="6" width="21.28125" style="0" bestFit="1" customWidth="1"/>
    <col min="7" max="7" width="20.7109375" style="0" bestFit="1" customWidth="1"/>
  </cols>
  <sheetData>
    <row r="1" spans="1:7" ht="15">
      <c r="A1" s="23" t="s">
        <v>42</v>
      </c>
      <c r="B1" s="23"/>
      <c r="C1" s="135"/>
      <c r="D1" s="23"/>
      <c r="E1" s="23"/>
      <c r="F1" s="23"/>
      <c r="G1" s="24"/>
    </row>
    <row r="2" spans="1:7" ht="15">
      <c r="A2" s="23" t="s">
        <v>189</v>
      </c>
      <c r="B2" s="23"/>
      <c r="C2" s="135"/>
      <c r="D2" s="23"/>
      <c r="E2" s="23"/>
      <c r="F2" s="23"/>
      <c r="G2" s="23"/>
    </row>
    <row r="3" spans="1:7" ht="15">
      <c r="A3" s="134"/>
      <c r="B3" s="134"/>
      <c r="C3" s="6"/>
      <c r="D3" s="134"/>
      <c r="E3" s="134"/>
      <c r="F3" s="134"/>
      <c r="G3" s="134"/>
    </row>
    <row r="4" spans="1:7" ht="15">
      <c r="A4" s="134"/>
      <c r="B4" s="134"/>
      <c r="C4" s="6"/>
      <c r="D4" s="134"/>
      <c r="E4" s="134"/>
      <c r="F4" s="134"/>
      <c r="G4" s="134"/>
    </row>
    <row r="5" spans="1:7" ht="15">
      <c r="A5" s="170" t="s">
        <v>64</v>
      </c>
      <c r="B5" s="170"/>
      <c r="C5" s="6"/>
      <c r="D5" s="134"/>
      <c r="E5" s="134"/>
      <c r="F5" s="134"/>
      <c r="G5" s="173" t="s">
        <v>65</v>
      </c>
    </row>
    <row r="6" spans="1:7" ht="15">
      <c r="A6" s="133"/>
      <c r="B6" s="133"/>
      <c r="C6" s="32"/>
      <c r="D6" s="133"/>
      <c r="E6" s="133"/>
      <c r="F6" s="133"/>
      <c r="G6" s="133"/>
    </row>
    <row r="7" spans="1:7" ht="15">
      <c r="A7" s="177" t="s">
        <v>45</v>
      </c>
      <c r="B7" s="178" t="s">
        <v>46</v>
      </c>
      <c r="C7" s="179" t="s">
        <v>47</v>
      </c>
      <c r="D7" s="180" t="s">
        <v>48</v>
      </c>
      <c r="E7" s="180" t="s">
        <v>66</v>
      </c>
      <c r="F7" s="178" t="s">
        <v>67</v>
      </c>
      <c r="G7" s="178" t="s">
        <v>68</v>
      </c>
    </row>
    <row r="8" spans="1:7" ht="15">
      <c r="A8" s="88"/>
      <c r="B8" s="88"/>
      <c r="C8" s="70"/>
      <c r="D8" s="89"/>
      <c r="E8" s="90"/>
      <c r="F8" s="88"/>
      <c r="G8" s="88"/>
    </row>
    <row r="9" spans="1:7" ht="15">
      <c r="A9" s="88"/>
      <c r="B9" s="88"/>
      <c r="C9" s="70"/>
      <c r="D9" s="90"/>
      <c r="E9" s="90"/>
      <c r="F9" s="88"/>
      <c r="G9" s="88"/>
    </row>
    <row r="10" spans="1:7" ht="15">
      <c r="A10" s="88"/>
      <c r="B10" s="88"/>
      <c r="C10" s="70"/>
      <c r="D10" s="90"/>
      <c r="E10" s="90"/>
      <c r="F10" s="88"/>
      <c r="G10" s="88"/>
    </row>
    <row r="11" spans="1:7" ht="15">
      <c r="A11" s="88"/>
      <c r="B11" s="88"/>
      <c r="C11" s="70"/>
      <c r="D11" s="90"/>
      <c r="E11" s="90"/>
      <c r="F11" s="88"/>
      <c r="G11" s="88"/>
    </row>
    <row r="12" spans="1:7" ht="15">
      <c r="A12" s="88"/>
      <c r="B12" s="88"/>
      <c r="C12" s="70"/>
      <c r="D12" s="90"/>
      <c r="E12" s="90"/>
      <c r="F12" s="88"/>
      <c r="G12" s="88"/>
    </row>
    <row r="13" spans="1:7" ht="15">
      <c r="A13" s="88"/>
      <c r="B13" s="88"/>
      <c r="C13" s="70"/>
      <c r="D13" s="90"/>
      <c r="E13" s="90"/>
      <c r="F13" s="88"/>
      <c r="G13" s="88"/>
    </row>
    <row r="14" spans="1:7" ht="15">
      <c r="A14" s="88"/>
      <c r="B14" s="88"/>
      <c r="C14" s="70"/>
      <c r="D14" s="90"/>
      <c r="E14" s="90"/>
      <c r="F14" s="88"/>
      <c r="G14" s="88"/>
    </row>
    <row r="15" spans="1:7" ht="15">
      <c r="A15" s="88"/>
      <c r="B15" s="88"/>
      <c r="C15" s="70"/>
      <c r="D15" s="90"/>
      <c r="E15" s="90"/>
      <c r="F15" s="88"/>
      <c r="G15" s="88"/>
    </row>
    <row r="16" spans="1:7" ht="15">
      <c r="A16" s="233"/>
      <c r="B16" s="233" t="s">
        <v>221</v>
      </c>
      <c r="C16" s="232">
        <f>SUM(C8:C15)</f>
        <v>0</v>
      </c>
      <c r="D16" s="233"/>
      <c r="E16" s="233"/>
      <c r="F16" s="233"/>
      <c r="G16" s="233"/>
    </row>
  </sheetData>
  <sheetProtection/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9" sqref="A19"/>
    </sheetView>
  </sheetViews>
  <sheetFormatPr defaultColWidth="11.421875" defaultRowHeight="15"/>
  <cols>
    <col min="1" max="1" width="21.7109375" style="0" customWidth="1"/>
    <col min="2" max="2" width="33.140625" style="0" customWidth="1"/>
    <col min="3" max="3" width="9.28125" style="0" customWidth="1"/>
    <col min="4" max="4" width="10.28125" style="0" customWidth="1"/>
    <col min="5" max="5" width="21.00390625" style="0" customWidth="1"/>
  </cols>
  <sheetData>
    <row r="1" spans="1:5" ht="15">
      <c r="A1" s="1" t="s">
        <v>42</v>
      </c>
      <c r="B1" s="1"/>
      <c r="C1" s="2"/>
      <c r="D1" s="1"/>
      <c r="E1" s="5"/>
    </row>
    <row r="2" spans="1:5" ht="15">
      <c r="A2" s="1" t="s">
        <v>189</v>
      </c>
      <c r="B2" s="1"/>
      <c r="C2" s="2"/>
      <c r="D2" s="1"/>
      <c r="E2" s="1"/>
    </row>
    <row r="3" spans="1:5" ht="15">
      <c r="A3" s="134"/>
      <c r="B3" s="134"/>
      <c r="C3" s="6"/>
      <c r="D3" s="134"/>
      <c r="E3" s="134"/>
    </row>
    <row r="4" spans="1:5" ht="15">
      <c r="A4" s="134"/>
      <c r="B4" s="134"/>
      <c r="C4" s="6"/>
      <c r="D4" s="134"/>
      <c r="E4" s="134"/>
    </row>
    <row r="5" spans="1:5" ht="15">
      <c r="A5" s="170" t="s">
        <v>69</v>
      </c>
      <c r="B5" s="170"/>
      <c r="C5" s="6"/>
      <c r="D5" s="134"/>
      <c r="E5" s="173" t="s">
        <v>70</v>
      </c>
    </row>
    <row r="6" spans="1:5" ht="15">
      <c r="A6" s="133"/>
      <c r="B6" s="133"/>
      <c r="C6" s="32"/>
      <c r="D6" s="133"/>
      <c r="E6" s="133"/>
    </row>
    <row r="7" spans="1:5" ht="15">
      <c r="A7" s="177" t="s">
        <v>45</v>
      </c>
      <c r="B7" s="178" t="s">
        <v>46</v>
      </c>
      <c r="C7" s="179" t="s">
        <v>47</v>
      </c>
      <c r="D7" s="180" t="s">
        <v>48</v>
      </c>
      <c r="E7" s="178" t="s">
        <v>71</v>
      </c>
    </row>
    <row r="8" spans="1:5" ht="15">
      <c r="A8" s="89"/>
      <c r="B8" s="89"/>
      <c r="C8" s="86"/>
      <c r="D8" s="89"/>
      <c r="E8" s="89"/>
    </row>
    <row r="9" spans="1:5" ht="15">
      <c r="A9" s="89"/>
      <c r="B9" s="89"/>
      <c r="C9" s="86"/>
      <c r="D9" s="89"/>
      <c r="E9" s="89"/>
    </row>
    <row r="10" spans="1:5" ht="15">
      <c r="A10" s="89"/>
      <c r="B10" s="89"/>
      <c r="C10" s="86"/>
      <c r="D10" s="89"/>
      <c r="E10" s="89"/>
    </row>
    <row r="11" spans="1:5" ht="15">
      <c r="A11" s="89"/>
      <c r="B11" s="89"/>
      <c r="C11" s="86"/>
      <c r="D11" s="89"/>
      <c r="E11" s="89"/>
    </row>
    <row r="12" spans="1:5" ht="15">
      <c r="A12" s="89"/>
      <c r="B12" s="89"/>
      <c r="C12" s="86"/>
      <c r="D12" s="89"/>
      <c r="E12" s="89"/>
    </row>
    <row r="13" spans="1:5" ht="15">
      <c r="A13" s="89"/>
      <c r="B13" s="89"/>
      <c r="C13" s="86"/>
      <c r="D13" s="89"/>
      <c r="E13" s="89"/>
    </row>
    <row r="14" spans="1:5" ht="15">
      <c r="A14" s="89"/>
      <c r="B14" s="89"/>
      <c r="C14" s="86"/>
      <c r="D14" s="89"/>
      <c r="E14" s="89"/>
    </row>
    <row r="15" spans="1:5" ht="15">
      <c r="A15" s="89"/>
      <c r="B15" s="89"/>
      <c r="C15" s="86"/>
      <c r="D15" s="89"/>
      <c r="E15" s="89"/>
    </row>
    <row r="16" spans="1:5" ht="15">
      <c r="A16" s="230"/>
      <c r="B16" s="230" t="s">
        <v>222</v>
      </c>
      <c r="C16" s="231">
        <f>SUM(C8:C15)</f>
        <v>0</v>
      </c>
      <c r="D16" s="230"/>
      <c r="E16" s="230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61">
      <selection activeCell="D15" sqref="D15"/>
    </sheetView>
  </sheetViews>
  <sheetFormatPr defaultColWidth="11.421875" defaultRowHeight="15"/>
  <cols>
    <col min="1" max="1" width="22.28125" style="0" customWidth="1"/>
    <col min="2" max="2" width="55.140625" style="0" customWidth="1"/>
    <col min="3" max="4" width="17.140625" style="0" bestFit="1" customWidth="1"/>
    <col min="5" max="5" width="14.7109375" style="0" bestFit="1" customWidth="1"/>
    <col min="6" max="7" width="14.140625" style="0" bestFit="1" customWidth="1"/>
    <col min="8" max="8" width="12.57421875" style="0" customWidth="1"/>
  </cols>
  <sheetData>
    <row r="1" spans="1:8" ht="15">
      <c r="A1" s="1" t="s">
        <v>42</v>
      </c>
      <c r="B1" s="1"/>
      <c r="C1" s="2"/>
      <c r="D1" s="2"/>
      <c r="E1" s="2"/>
      <c r="F1" s="5"/>
      <c r="G1" s="134"/>
      <c r="H1" s="134"/>
    </row>
    <row r="2" spans="1:8" ht="15">
      <c r="A2" s="1" t="s">
        <v>189</v>
      </c>
      <c r="B2" s="1"/>
      <c r="C2" s="2"/>
      <c r="D2" s="2"/>
      <c r="E2" s="2"/>
      <c r="F2" s="3"/>
      <c r="G2" s="134"/>
      <c r="H2" s="134"/>
    </row>
    <row r="3" spans="1:8" ht="15">
      <c r="A3" s="134"/>
      <c r="B3" s="134"/>
      <c r="C3" s="6"/>
      <c r="D3" s="6"/>
      <c r="E3" s="6"/>
      <c r="F3" s="3"/>
      <c r="G3" s="134"/>
      <c r="H3" s="134"/>
    </row>
    <row r="4" spans="1:8" ht="15">
      <c r="A4" s="134"/>
      <c r="B4" s="134"/>
      <c r="C4" s="6"/>
      <c r="D4" s="6"/>
      <c r="E4" s="6"/>
      <c r="F4" s="3"/>
      <c r="G4" s="134"/>
      <c r="H4" s="134"/>
    </row>
    <row r="5" spans="1:8" ht="15">
      <c r="A5" s="170" t="s">
        <v>72</v>
      </c>
      <c r="B5" s="170"/>
      <c r="C5" s="25"/>
      <c r="D5" s="25"/>
      <c r="E5" s="25"/>
      <c r="F5" s="221" t="s">
        <v>73</v>
      </c>
      <c r="G5" s="134"/>
      <c r="H5" s="134"/>
    </row>
    <row r="6" spans="1:8" ht="15">
      <c r="A6" s="26"/>
      <c r="B6" s="26"/>
      <c r="C6" s="25"/>
      <c r="D6" s="27"/>
      <c r="E6" s="27"/>
      <c r="F6" s="28"/>
      <c r="G6" s="134"/>
      <c r="H6" s="134"/>
    </row>
    <row r="7" spans="1:8" ht="15">
      <c r="A7" s="177" t="s">
        <v>45</v>
      </c>
      <c r="B7" s="178" t="s">
        <v>46</v>
      </c>
      <c r="C7" s="244" t="s">
        <v>74</v>
      </c>
      <c r="D7" s="244" t="s">
        <v>75</v>
      </c>
      <c r="E7" s="244" t="s">
        <v>76</v>
      </c>
      <c r="F7" s="245" t="s">
        <v>77</v>
      </c>
      <c r="G7" s="134"/>
      <c r="H7" s="134"/>
    </row>
    <row r="8" spans="1:8" ht="15">
      <c r="A8" s="83"/>
      <c r="B8" s="83"/>
      <c r="C8" s="70"/>
      <c r="D8" s="70"/>
      <c r="E8" s="70"/>
      <c r="F8" s="70"/>
      <c r="G8" s="134"/>
      <c r="H8" s="134"/>
    </row>
    <row r="9" spans="1:8" ht="15">
      <c r="A9" s="219">
        <v>123405891</v>
      </c>
      <c r="B9" s="219" t="s">
        <v>325</v>
      </c>
      <c r="C9" s="250" t="s">
        <v>324</v>
      </c>
      <c r="D9" s="250">
        <v>186049</v>
      </c>
      <c r="E9" s="251"/>
      <c r="F9" s="251"/>
      <c r="G9" s="134"/>
      <c r="H9" s="134"/>
    </row>
    <row r="10" spans="1:8" ht="15">
      <c r="A10" s="83"/>
      <c r="B10" s="83"/>
      <c r="C10" s="251"/>
      <c r="D10" s="251"/>
      <c r="E10" s="251"/>
      <c r="F10" s="251"/>
      <c r="G10" s="134"/>
      <c r="H10" s="134"/>
    </row>
    <row r="11" spans="1:8" ht="15">
      <c r="A11" s="83"/>
      <c r="B11" s="83"/>
      <c r="C11" s="251"/>
      <c r="D11" s="251"/>
      <c r="E11" s="251"/>
      <c r="F11" s="251"/>
      <c r="G11" s="134"/>
      <c r="H11" s="134"/>
    </row>
    <row r="12" spans="1:8" ht="15">
      <c r="A12" s="83"/>
      <c r="B12" s="83"/>
      <c r="C12" s="251"/>
      <c r="D12" s="251"/>
      <c r="E12" s="251"/>
      <c r="F12" s="251"/>
      <c r="G12" s="134"/>
      <c r="H12" s="134"/>
    </row>
    <row r="13" spans="1:8" ht="15">
      <c r="A13" s="83"/>
      <c r="B13" s="83"/>
      <c r="C13" s="251"/>
      <c r="D13" s="251"/>
      <c r="E13" s="251"/>
      <c r="F13" s="251"/>
      <c r="G13" s="134"/>
      <c r="H13" s="134"/>
    </row>
    <row r="14" spans="1:8" ht="15">
      <c r="A14" s="83"/>
      <c r="B14" s="83"/>
      <c r="C14" s="251"/>
      <c r="D14" s="251"/>
      <c r="E14" s="251"/>
      <c r="F14" s="251"/>
      <c r="G14" s="134"/>
      <c r="H14" s="134"/>
    </row>
    <row r="15" spans="1:8" ht="15">
      <c r="A15" s="83"/>
      <c r="B15" s="83"/>
      <c r="C15" s="251"/>
      <c r="D15" s="251"/>
      <c r="E15" s="251"/>
      <c r="F15" s="251"/>
      <c r="G15" s="134"/>
      <c r="H15" s="134"/>
    </row>
    <row r="16" spans="1:8" ht="15">
      <c r="A16" s="233"/>
      <c r="B16" s="226" t="s">
        <v>310</v>
      </c>
      <c r="C16" s="252">
        <f>SUM(C8:C15)</f>
        <v>0</v>
      </c>
      <c r="D16" s="252">
        <f>SUM(D8:D15)</f>
        <v>186049</v>
      </c>
      <c r="E16" s="252">
        <f>SUM(E8:E15)</f>
        <v>0</v>
      </c>
      <c r="F16" s="253"/>
      <c r="G16" s="134"/>
      <c r="H16" s="134"/>
    </row>
    <row r="17" spans="1:8" ht="15">
      <c r="A17" s="82"/>
      <c r="B17" s="82"/>
      <c r="C17" s="254"/>
      <c r="D17" s="254"/>
      <c r="E17" s="254"/>
      <c r="F17" s="254"/>
      <c r="G17" s="134"/>
      <c r="H17" s="134"/>
    </row>
    <row r="18" spans="1:8" ht="15">
      <c r="A18" s="82"/>
      <c r="B18" s="82"/>
      <c r="C18" s="254"/>
      <c r="D18" s="254"/>
      <c r="E18" s="254"/>
      <c r="F18" s="254"/>
      <c r="G18" s="134"/>
      <c r="H18" s="134"/>
    </row>
    <row r="19" spans="1:8" ht="15">
      <c r="A19" s="170" t="s">
        <v>78</v>
      </c>
      <c r="B19" s="82"/>
      <c r="C19" s="255"/>
      <c r="D19" s="255"/>
      <c r="E19" s="255"/>
      <c r="F19" s="256" t="s">
        <v>73</v>
      </c>
      <c r="G19" s="134"/>
      <c r="H19" s="134"/>
    </row>
    <row r="20" spans="1:8" ht="15">
      <c r="A20" s="19"/>
      <c r="B20" s="19"/>
      <c r="C20" s="257"/>
      <c r="D20" s="258"/>
      <c r="E20" s="258"/>
      <c r="F20" s="258"/>
      <c r="G20" s="134"/>
      <c r="H20" s="134"/>
    </row>
    <row r="21" spans="1:8" ht="15">
      <c r="A21" s="177" t="s">
        <v>45</v>
      </c>
      <c r="B21" s="178" t="s">
        <v>46</v>
      </c>
      <c r="C21" s="259" t="s">
        <v>74</v>
      </c>
      <c r="D21" s="259" t="s">
        <v>75</v>
      </c>
      <c r="E21" s="259" t="s">
        <v>76</v>
      </c>
      <c r="F21" s="260" t="s">
        <v>77</v>
      </c>
      <c r="G21" s="134"/>
      <c r="H21" s="134"/>
    </row>
    <row r="22" spans="1:8" ht="15">
      <c r="A22" s="83"/>
      <c r="B22" s="76"/>
      <c r="C22" s="261"/>
      <c r="D22" s="261"/>
      <c r="E22" s="261"/>
      <c r="F22" s="261"/>
      <c r="G22" s="134"/>
      <c r="H22" s="134"/>
    </row>
    <row r="23" spans="1:8" ht="15">
      <c r="A23" s="225">
        <v>124115111</v>
      </c>
      <c r="B23" s="225" t="s">
        <v>327</v>
      </c>
      <c r="C23" s="250">
        <v>51169.05</v>
      </c>
      <c r="D23" s="250">
        <v>47750</v>
      </c>
      <c r="E23" s="250">
        <v>-3419.05</v>
      </c>
      <c r="F23" s="261"/>
      <c r="G23" s="134"/>
      <c r="H23" s="134"/>
    </row>
    <row r="24" spans="1:8" ht="15">
      <c r="A24" s="225">
        <v>124125121</v>
      </c>
      <c r="B24" s="225" t="s">
        <v>328</v>
      </c>
      <c r="C24" s="250">
        <v>65550.9</v>
      </c>
      <c r="D24" s="250">
        <v>20500</v>
      </c>
      <c r="E24" s="250">
        <v>-45050.9</v>
      </c>
      <c r="F24" s="261"/>
      <c r="G24" s="134"/>
      <c r="H24" s="134"/>
    </row>
    <row r="25" spans="1:8" ht="15">
      <c r="A25" s="225">
        <v>124135151</v>
      </c>
      <c r="B25" s="225" t="s">
        <v>329</v>
      </c>
      <c r="C25" s="250">
        <v>99404.93</v>
      </c>
      <c r="D25" s="250">
        <v>43326.73</v>
      </c>
      <c r="E25" s="250">
        <v>-56078.2</v>
      </c>
      <c r="F25" s="261"/>
      <c r="G25" s="134"/>
      <c r="H25" s="134"/>
    </row>
    <row r="26" spans="1:8" ht="15">
      <c r="A26" s="225">
        <v>124195191</v>
      </c>
      <c r="B26" s="225" t="s">
        <v>330</v>
      </c>
      <c r="C26" s="250">
        <v>14321.04</v>
      </c>
      <c r="D26" s="250">
        <v>11000</v>
      </c>
      <c r="E26" s="250">
        <v>-3321.04</v>
      </c>
      <c r="F26" s="261"/>
      <c r="G26" s="134"/>
      <c r="H26" s="134"/>
    </row>
    <row r="27" spans="1:8" ht="15">
      <c r="A27" s="225">
        <v>124215211</v>
      </c>
      <c r="B27" s="225" t="s">
        <v>331</v>
      </c>
      <c r="C27" s="250">
        <v>132063.5</v>
      </c>
      <c r="D27" s="250">
        <v>53000</v>
      </c>
      <c r="E27" s="250">
        <v>-79063.5</v>
      </c>
      <c r="F27" s="261"/>
      <c r="G27" s="134"/>
      <c r="H27" s="134"/>
    </row>
    <row r="28" spans="1:8" ht="15">
      <c r="A28" s="225">
        <v>124415411</v>
      </c>
      <c r="B28" s="225" t="s">
        <v>332</v>
      </c>
      <c r="C28" s="250">
        <v>540713.62</v>
      </c>
      <c r="D28" s="250">
        <v>284500.49</v>
      </c>
      <c r="E28" s="250">
        <v>-256213.13</v>
      </c>
      <c r="F28" s="261"/>
      <c r="G28" s="134"/>
      <c r="H28" s="134"/>
    </row>
    <row r="29" spans="1:8" ht="15">
      <c r="A29" s="225">
        <v>124495491</v>
      </c>
      <c r="B29" s="225" t="s">
        <v>333</v>
      </c>
      <c r="C29" s="250">
        <v>35798</v>
      </c>
      <c r="D29" s="262">
        <v>13999</v>
      </c>
      <c r="E29" s="250">
        <v>-21799</v>
      </c>
      <c r="F29" s="261"/>
      <c r="G29" s="134"/>
      <c r="H29" s="134"/>
    </row>
    <row r="30" spans="1:8" ht="15">
      <c r="A30" s="225">
        <v>124505511</v>
      </c>
      <c r="B30" s="225" t="s">
        <v>334</v>
      </c>
      <c r="C30" s="250">
        <v>87820.84</v>
      </c>
      <c r="D30" s="250">
        <v>14500</v>
      </c>
      <c r="E30" s="250">
        <v>-73320.84</v>
      </c>
      <c r="F30" s="261"/>
      <c r="G30" s="134"/>
      <c r="H30" s="134"/>
    </row>
    <row r="31" spans="1:8" ht="15">
      <c r="A31" s="225">
        <v>124645641</v>
      </c>
      <c r="B31" s="225" t="s">
        <v>335</v>
      </c>
      <c r="C31" s="250">
        <v>14414.85</v>
      </c>
      <c r="D31" s="250">
        <v>26000</v>
      </c>
      <c r="E31" s="250">
        <v>11585.15</v>
      </c>
      <c r="F31" s="261"/>
      <c r="G31" s="134"/>
      <c r="H31" s="134"/>
    </row>
    <row r="32" spans="1:8" ht="15">
      <c r="A32" s="225" t="s">
        <v>326</v>
      </c>
      <c r="B32" s="225" t="s">
        <v>336</v>
      </c>
      <c r="C32" s="250">
        <v>61473.79</v>
      </c>
      <c r="D32" s="250">
        <v>23750</v>
      </c>
      <c r="E32" s="263">
        <v>-37723.79</v>
      </c>
      <c r="F32" s="261"/>
      <c r="G32" s="134"/>
      <c r="H32" s="134"/>
    </row>
    <row r="33" spans="1:8" ht="15">
      <c r="A33" s="225">
        <v>124665663</v>
      </c>
      <c r="B33" s="225" t="s">
        <v>337</v>
      </c>
      <c r="C33" s="250">
        <v>452181.8</v>
      </c>
      <c r="D33" s="250">
        <v>683181.8</v>
      </c>
      <c r="E33" s="250">
        <v>231000</v>
      </c>
      <c r="F33" s="261"/>
      <c r="G33" s="134"/>
      <c r="H33" s="134"/>
    </row>
    <row r="34" spans="1:8" ht="15">
      <c r="A34" s="246">
        <v>124675671</v>
      </c>
      <c r="B34" s="246" t="s">
        <v>338</v>
      </c>
      <c r="C34" s="250">
        <v>483100.49</v>
      </c>
      <c r="D34" s="250">
        <v>52346.41</v>
      </c>
      <c r="E34" s="250">
        <v>-430754.08</v>
      </c>
      <c r="F34" s="261"/>
      <c r="G34" s="134"/>
      <c r="H34" s="134"/>
    </row>
    <row r="35" spans="1:8" ht="15">
      <c r="A35" s="225">
        <v>124695691</v>
      </c>
      <c r="B35" s="225" t="s">
        <v>339</v>
      </c>
      <c r="C35" s="250">
        <v>1173536.21</v>
      </c>
      <c r="D35" s="250">
        <v>1260900.21</v>
      </c>
      <c r="E35" s="250">
        <v>87364</v>
      </c>
      <c r="F35" s="261"/>
      <c r="G35" s="134"/>
      <c r="H35" s="134"/>
    </row>
    <row r="36" spans="1:8" ht="15">
      <c r="A36" s="225">
        <v>124875771</v>
      </c>
      <c r="B36" s="225" t="s">
        <v>340</v>
      </c>
      <c r="C36" s="250">
        <v>15580</v>
      </c>
      <c r="D36" s="250">
        <v>15580</v>
      </c>
      <c r="E36" s="250"/>
      <c r="F36" s="261"/>
      <c r="G36" s="134"/>
      <c r="H36" s="134"/>
    </row>
    <row r="37" spans="1:8" ht="15">
      <c r="A37" s="83"/>
      <c r="B37" s="76"/>
      <c r="C37" s="261"/>
      <c r="D37" s="261"/>
      <c r="E37" s="261"/>
      <c r="F37" s="261"/>
      <c r="G37" s="134"/>
      <c r="H37" s="134"/>
    </row>
    <row r="38" spans="1:8" ht="15">
      <c r="A38" s="83"/>
      <c r="B38" s="76"/>
      <c r="C38" s="261"/>
      <c r="D38" s="261"/>
      <c r="E38" s="261"/>
      <c r="F38" s="261"/>
      <c r="G38" s="134"/>
      <c r="H38" s="134"/>
    </row>
    <row r="39" spans="1:8" ht="15">
      <c r="A39" s="226"/>
      <c r="B39" s="226" t="s">
        <v>223</v>
      </c>
      <c r="C39" s="252">
        <f>SUM(C22:C38)</f>
        <v>3227129.02</v>
      </c>
      <c r="D39" s="252">
        <f>SUM(D22:D38)</f>
        <v>2550334.6399999997</v>
      </c>
      <c r="E39" s="252">
        <f>SUM(E22:E38)</f>
        <v>-676794.3800000001</v>
      </c>
      <c r="F39" s="252"/>
      <c r="G39" s="134"/>
      <c r="H39" s="134"/>
    </row>
    <row r="40" spans="1:8" ht="15">
      <c r="A40" s="81"/>
      <c r="B40" s="81"/>
      <c r="C40" s="264"/>
      <c r="D40" s="264"/>
      <c r="E40" s="264"/>
      <c r="F40" s="264"/>
      <c r="G40" s="8"/>
      <c r="H40" s="8"/>
    </row>
    <row r="41" spans="1:8" ht="15">
      <c r="A41" s="81"/>
      <c r="B41" s="81"/>
      <c r="C41" s="264"/>
      <c r="D41" s="264"/>
      <c r="E41" s="264"/>
      <c r="F41" s="264"/>
      <c r="G41" s="8"/>
      <c r="H41" s="8"/>
    </row>
    <row r="42" spans="1:8" ht="15">
      <c r="A42" s="170" t="s">
        <v>205</v>
      </c>
      <c r="B42" s="170"/>
      <c r="C42" s="255"/>
      <c r="D42" s="255"/>
      <c r="E42" s="255"/>
      <c r="F42" s="265"/>
      <c r="G42" s="221" t="s">
        <v>73</v>
      </c>
      <c r="H42" s="8"/>
    </row>
    <row r="43" spans="1:8" ht="15">
      <c r="A43" s="19"/>
      <c r="B43" s="19"/>
      <c r="C43" s="257"/>
      <c r="D43" s="258"/>
      <c r="E43" s="258"/>
      <c r="F43" s="258"/>
      <c r="G43" s="8"/>
      <c r="H43" s="8"/>
    </row>
    <row r="44" spans="1:8" ht="22.5">
      <c r="A44" s="177" t="s">
        <v>45</v>
      </c>
      <c r="B44" s="178" t="s">
        <v>46</v>
      </c>
      <c r="C44" s="259" t="s">
        <v>74</v>
      </c>
      <c r="D44" s="259" t="s">
        <v>75</v>
      </c>
      <c r="E44" s="259" t="s">
        <v>76</v>
      </c>
      <c r="F44" s="260" t="s">
        <v>77</v>
      </c>
      <c r="G44" s="245" t="s">
        <v>232</v>
      </c>
      <c r="H44" s="245" t="s">
        <v>233</v>
      </c>
    </row>
    <row r="45" spans="1:8" ht="15">
      <c r="A45" s="83"/>
      <c r="B45" s="76"/>
      <c r="C45" s="251"/>
      <c r="D45" s="261"/>
      <c r="E45" s="261"/>
      <c r="F45" s="261"/>
      <c r="G45" s="76"/>
      <c r="H45" s="76"/>
    </row>
    <row r="46" spans="1:8" ht="15">
      <c r="A46" s="83"/>
      <c r="B46" s="76"/>
      <c r="C46" s="251"/>
      <c r="D46" s="261"/>
      <c r="E46" s="261"/>
      <c r="F46" s="261"/>
      <c r="G46" s="76"/>
      <c r="H46" s="76"/>
    </row>
    <row r="47" spans="1:8" ht="15">
      <c r="A47" s="83"/>
      <c r="B47" s="76"/>
      <c r="C47" s="251"/>
      <c r="D47" s="261"/>
      <c r="E47" s="261"/>
      <c r="F47" s="261"/>
      <c r="G47" s="76"/>
      <c r="H47" s="76"/>
    </row>
    <row r="48" spans="1:8" ht="15">
      <c r="A48" s="83"/>
      <c r="B48" s="76"/>
      <c r="C48" s="251"/>
      <c r="D48" s="261"/>
      <c r="E48" s="261"/>
      <c r="F48" s="261"/>
      <c r="G48" s="76"/>
      <c r="H48" s="76"/>
    </row>
    <row r="49" spans="1:8" ht="15">
      <c r="A49" s="226"/>
      <c r="B49" s="226" t="s">
        <v>224</v>
      </c>
      <c r="C49" s="252">
        <f>SUM(C45:C48)</f>
        <v>0</v>
      </c>
      <c r="D49" s="252">
        <f>SUM(D45:D48)</f>
        <v>0</v>
      </c>
      <c r="E49" s="252">
        <f>SUM(E45:E48)</f>
        <v>0</v>
      </c>
      <c r="F49" s="252"/>
      <c r="G49" s="188"/>
      <c r="H49" s="188"/>
    </row>
    <row r="50" spans="1:8" ht="15">
      <c r="A50" s="29"/>
      <c r="B50" s="29"/>
      <c r="C50" s="266"/>
      <c r="D50" s="266"/>
      <c r="E50" s="266"/>
      <c r="F50" s="264"/>
      <c r="G50" s="8"/>
      <c r="H50" s="8"/>
    </row>
    <row r="51" spans="1:8" ht="15">
      <c r="A51" s="134"/>
      <c r="B51" s="134"/>
      <c r="C51" s="258"/>
      <c r="D51" s="258"/>
      <c r="E51" s="258"/>
      <c r="F51" s="258"/>
      <c r="G51" s="134"/>
      <c r="H51" s="134"/>
    </row>
    <row r="52" spans="1:8" ht="15">
      <c r="A52" s="170" t="s">
        <v>206</v>
      </c>
      <c r="B52" s="170"/>
      <c r="C52" s="255"/>
      <c r="D52" s="255"/>
      <c r="E52" s="255"/>
      <c r="F52" s="258"/>
      <c r="G52" s="221" t="s">
        <v>73</v>
      </c>
      <c r="H52" s="134"/>
    </row>
    <row r="53" spans="1:8" ht="15">
      <c r="A53" s="19"/>
      <c r="B53" s="19"/>
      <c r="C53" s="257"/>
      <c r="D53" s="258"/>
      <c r="E53" s="258"/>
      <c r="F53" s="258"/>
      <c r="G53" s="134"/>
      <c r="H53" s="6"/>
    </row>
    <row r="54" spans="1:8" ht="22.5">
      <c r="A54" s="177" t="s">
        <v>45</v>
      </c>
      <c r="B54" s="178" t="s">
        <v>46</v>
      </c>
      <c r="C54" s="259" t="s">
        <v>74</v>
      </c>
      <c r="D54" s="259" t="s">
        <v>75</v>
      </c>
      <c r="E54" s="259" t="s">
        <v>76</v>
      </c>
      <c r="F54" s="260" t="s">
        <v>77</v>
      </c>
      <c r="G54" s="245" t="s">
        <v>232</v>
      </c>
      <c r="H54" s="245" t="s">
        <v>233</v>
      </c>
    </row>
    <row r="55" spans="1:8" ht="15">
      <c r="A55" s="83"/>
      <c r="B55" s="76"/>
      <c r="C55" s="251"/>
      <c r="D55" s="261"/>
      <c r="E55" s="261"/>
      <c r="F55" s="261"/>
      <c r="G55" s="76"/>
      <c r="H55" s="76"/>
    </row>
    <row r="56" spans="1:8" ht="15">
      <c r="A56" s="83"/>
      <c r="B56" s="76"/>
      <c r="C56" s="251"/>
      <c r="D56" s="261"/>
      <c r="E56" s="261"/>
      <c r="F56" s="261"/>
      <c r="G56" s="76"/>
      <c r="H56" s="76"/>
    </row>
    <row r="57" spans="1:8" ht="15">
      <c r="A57" s="83"/>
      <c r="B57" s="76"/>
      <c r="C57" s="251"/>
      <c r="D57" s="261"/>
      <c r="E57" s="261"/>
      <c r="F57" s="261"/>
      <c r="G57" s="76"/>
      <c r="H57" s="76"/>
    </row>
    <row r="58" spans="1:8" ht="15">
      <c r="A58" s="83"/>
      <c r="B58" s="76"/>
      <c r="C58" s="251"/>
      <c r="D58" s="261"/>
      <c r="E58" s="261"/>
      <c r="F58" s="261"/>
      <c r="G58" s="76"/>
      <c r="H58" s="76"/>
    </row>
    <row r="59" spans="1:8" ht="15">
      <c r="A59" s="226"/>
      <c r="B59" s="226" t="s">
        <v>225</v>
      </c>
      <c r="C59" s="252">
        <f>SUM(C55:C58)</f>
        <v>0</v>
      </c>
      <c r="D59" s="252">
        <f>SUM(D55:D58)</f>
        <v>0</v>
      </c>
      <c r="E59" s="252">
        <f>SUM(E55:E58)</f>
        <v>0</v>
      </c>
      <c r="F59" s="252"/>
      <c r="G59" s="188"/>
      <c r="H59" s="188"/>
    </row>
    <row r="60" spans="1:8" ht="15">
      <c r="A60" s="134"/>
      <c r="B60" s="134"/>
      <c r="C60" s="258"/>
      <c r="D60" s="258"/>
      <c r="E60" s="258"/>
      <c r="F60" s="258"/>
      <c r="G60" s="134"/>
      <c r="H60" s="134"/>
    </row>
    <row r="61" spans="1:8" ht="15">
      <c r="A61" s="134"/>
      <c r="B61" s="134"/>
      <c r="C61" s="258"/>
      <c r="D61" s="258"/>
      <c r="E61" s="258"/>
      <c r="F61" s="258"/>
      <c r="G61" s="134"/>
      <c r="H61" s="134"/>
    </row>
    <row r="62" spans="1:8" ht="15">
      <c r="A62" s="170" t="s">
        <v>207</v>
      </c>
      <c r="B62" s="170"/>
      <c r="C62" s="255"/>
      <c r="D62" s="255"/>
      <c r="E62" s="255"/>
      <c r="F62" s="258"/>
      <c r="G62" s="221" t="s">
        <v>73</v>
      </c>
      <c r="H62" s="134"/>
    </row>
    <row r="63" spans="1:8" ht="15">
      <c r="A63" s="19"/>
      <c r="B63" s="19"/>
      <c r="C63" s="257"/>
      <c r="D63" s="258"/>
      <c r="E63" s="258"/>
      <c r="F63" s="258"/>
      <c r="G63" s="134"/>
      <c r="H63" s="134"/>
    </row>
    <row r="64" spans="1:8" ht="22.5">
      <c r="A64" s="177" t="s">
        <v>45</v>
      </c>
      <c r="B64" s="178" t="s">
        <v>46</v>
      </c>
      <c r="C64" s="259" t="s">
        <v>74</v>
      </c>
      <c r="D64" s="259" t="s">
        <v>75</v>
      </c>
      <c r="E64" s="259" t="s">
        <v>76</v>
      </c>
      <c r="F64" s="260" t="s">
        <v>77</v>
      </c>
      <c r="G64" s="245" t="s">
        <v>232</v>
      </c>
      <c r="H64" s="245" t="s">
        <v>233</v>
      </c>
    </row>
    <row r="65" spans="1:8" ht="15">
      <c r="A65" s="83"/>
      <c r="B65" s="76"/>
      <c r="C65" s="251"/>
      <c r="D65" s="261"/>
      <c r="E65" s="261"/>
      <c r="F65" s="261"/>
      <c r="G65" s="76"/>
      <c r="H65" s="76"/>
    </row>
    <row r="66" spans="1:8" ht="15">
      <c r="A66" s="225">
        <v>126305111</v>
      </c>
      <c r="B66" s="225" t="s">
        <v>327</v>
      </c>
      <c r="C66" s="250">
        <v>-221401.72</v>
      </c>
      <c r="D66" s="250"/>
      <c r="E66" s="250">
        <v>221401.72</v>
      </c>
      <c r="F66" s="261"/>
      <c r="G66" s="76"/>
      <c r="H66" s="76"/>
    </row>
    <row r="67" spans="1:8" ht="15">
      <c r="A67" s="225">
        <v>126305121</v>
      </c>
      <c r="B67" s="225" t="s">
        <v>328</v>
      </c>
      <c r="C67" s="250">
        <v>-6555.09</v>
      </c>
      <c r="D67" s="250"/>
      <c r="E67" s="250">
        <v>6555.09</v>
      </c>
      <c r="F67" s="261"/>
      <c r="G67" s="76"/>
      <c r="H67" s="76"/>
    </row>
    <row r="68" spans="1:8" ht="15">
      <c r="A68" s="225">
        <v>126305151</v>
      </c>
      <c r="B68" s="225" t="s">
        <v>329</v>
      </c>
      <c r="C68" s="250">
        <v>-28002.27</v>
      </c>
      <c r="D68" s="250"/>
      <c r="E68" s="250">
        <v>28002.27</v>
      </c>
      <c r="F68" s="261"/>
      <c r="G68" s="76"/>
      <c r="H68" s="76"/>
    </row>
    <row r="69" spans="1:8" ht="15">
      <c r="A69" s="225">
        <v>126305191</v>
      </c>
      <c r="B69" s="225" t="s">
        <v>330</v>
      </c>
      <c r="C69" s="250">
        <v>-1432.1</v>
      </c>
      <c r="D69" s="250"/>
      <c r="E69" s="250">
        <v>1432.1</v>
      </c>
      <c r="F69" s="261"/>
      <c r="G69" s="76"/>
      <c r="H69" s="76"/>
    </row>
    <row r="70" spans="1:8" ht="15">
      <c r="A70" s="225">
        <v>126305211</v>
      </c>
      <c r="B70" s="225" t="s">
        <v>331</v>
      </c>
      <c r="C70" s="250">
        <v>-28003.71</v>
      </c>
      <c r="D70" s="250"/>
      <c r="E70" s="250">
        <v>28003.71</v>
      </c>
      <c r="F70" s="261"/>
      <c r="G70" s="76"/>
      <c r="H70" s="76"/>
    </row>
    <row r="71" spans="1:8" ht="15">
      <c r="A71" s="225">
        <v>126305411</v>
      </c>
      <c r="B71" s="225" t="s">
        <v>332</v>
      </c>
      <c r="C71" s="250">
        <v>-91237.67</v>
      </c>
      <c r="D71" s="250">
        <v>-48300.16</v>
      </c>
      <c r="E71" s="250">
        <v>42937.51</v>
      </c>
      <c r="F71" s="261"/>
      <c r="G71" s="76"/>
      <c r="H71" s="76"/>
    </row>
    <row r="72" spans="1:8" ht="15">
      <c r="A72" s="225">
        <v>126305491</v>
      </c>
      <c r="B72" s="225" t="s">
        <v>333</v>
      </c>
      <c r="C72" s="250">
        <v>-8949.5</v>
      </c>
      <c r="D72" s="250"/>
      <c r="E72" s="250">
        <v>8949.5</v>
      </c>
      <c r="F72" s="261"/>
      <c r="G72" s="76"/>
      <c r="H72" s="76"/>
    </row>
    <row r="73" spans="1:8" ht="15">
      <c r="A73" s="225">
        <v>126305641</v>
      </c>
      <c r="B73" s="225" t="s">
        <v>335</v>
      </c>
      <c r="C73" s="250">
        <v>-1180</v>
      </c>
      <c r="D73" s="250"/>
      <c r="E73" s="250">
        <v>1180</v>
      </c>
      <c r="F73" s="261"/>
      <c r="G73" s="76"/>
      <c r="H73" s="76"/>
    </row>
    <row r="74" spans="1:8" ht="15">
      <c r="A74" s="225">
        <v>126305651</v>
      </c>
      <c r="B74" s="225" t="s">
        <v>336</v>
      </c>
      <c r="C74" s="250">
        <v>-4963.99</v>
      </c>
      <c r="D74" s="250"/>
      <c r="E74" s="250">
        <v>4963.99</v>
      </c>
      <c r="F74" s="261"/>
      <c r="G74" s="76"/>
      <c r="H74" s="76"/>
    </row>
    <row r="75" spans="1:8" ht="15">
      <c r="A75" s="159">
        <v>126305663</v>
      </c>
      <c r="B75" s="159" t="s">
        <v>337</v>
      </c>
      <c r="C75" s="250">
        <v>-12832.57</v>
      </c>
      <c r="D75" s="250">
        <v>-58050.74</v>
      </c>
      <c r="E75" s="250">
        <v>-45218.17</v>
      </c>
      <c r="F75" s="261"/>
      <c r="G75" s="76"/>
      <c r="H75" s="76"/>
    </row>
    <row r="76" spans="1:8" ht="15">
      <c r="A76" s="225">
        <v>126305671</v>
      </c>
      <c r="B76" s="225" t="s">
        <v>338</v>
      </c>
      <c r="C76" s="250">
        <v>-79448.52</v>
      </c>
      <c r="D76" s="250">
        <v>-45513.25</v>
      </c>
      <c r="E76" s="250">
        <v>33935.27</v>
      </c>
      <c r="F76" s="261"/>
      <c r="G76" s="76"/>
      <c r="H76" s="76"/>
    </row>
    <row r="77" spans="1:8" ht="15">
      <c r="A77" s="225">
        <v>126305691</v>
      </c>
      <c r="B77" s="225" t="s">
        <v>339</v>
      </c>
      <c r="C77" s="250">
        <v>-23986.95</v>
      </c>
      <c r="D77" s="250">
        <v>-141340.57</v>
      </c>
      <c r="E77" s="250">
        <v>-117353.62</v>
      </c>
      <c r="F77" s="261"/>
      <c r="G77" s="76"/>
      <c r="H77" s="76"/>
    </row>
    <row r="78" spans="1:8" ht="15">
      <c r="A78" s="83"/>
      <c r="B78" s="76"/>
      <c r="C78" s="267"/>
      <c r="D78" s="267"/>
      <c r="E78" s="267"/>
      <c r="F78" s="261"/>
      <c r="G78" s="76"/>
      <c r="H78" s="76"/>
    </row>
    <row r="79" spans="1:8" ht="15">
      <c r="A79" s="83"/>
      <c r="B79" s="76"/>
      <c r="C79" s="251"/>
      <c r="D79" s="261"/>
      <c r="E79" s="261"/>
      <c r="F79" s="261"/>
      <c r="G79" s="76"/>
      <c r="H79" s="76"/>
    </row>
    <row r="80" spans="1:8" ht="15">
      <c r="A80" s="226"/>
      <c r="B80" s="226" t="s">
        <v>227</v>
      </c>
      <c r="C80" s="252">
        <f>SUM(C65:C79)</f>
        <v>-507994.09</v>
      </c>
      <c r="D80" s="252">
        <f>SUM(D65:D79)</f>
        <v>-293204.72</v>
      </c>
      <c r="E80" s="252">
        <f>SUM(E65:E79)</f>
        <v>214789.37000000005</v>
      </c>
      <c r="F80" s="252"/>
      <c r="G80" s="188"/>
      <c r="H80" s="188"/>
    </row>
    <row r="81" spans="1:8" ht="15">
      <c r="A81" s="134"/>
      <c r="B81" s="134"/>
      <c r="C81" s="258"/>
      <c r="D81" s="258"/>
      <c r="E81" s="258"/>
      <c r="F81" s="258"/>
      <c r="G81" s="134"/>
      <c r="H81" s="134"/>
    </row>
    <row r="82" spans="1:8" ht="15">
      <c r="A82" s="134"/>
      <c r="B82" s="134"/>
      <c r="C82" s="258"/>
      <c r="D82" s="258"/>
      <c r="E82" s="258"/>
      <c r="F82" s="258"/>
      <c r="G82" s="134"/>
      <c r="H82" s="134"/>
    </row>
    <row r="83" spans="1:8" ht="15">
      <c r="A83" s="170" t="s">
        <v>208</v>
      </c>
      <c r="B83" s="170"/>
      <c r="C83" s="255"/>
      <c r="D83" s="255"/>
      <c r="E83" s="255"/>
      <c r="F83" s="258"/>
      <c r="G83" s="221" t="s">
        <v>73</v>
      </c>
      <c r="H83" s="134"/>
    </row>
    <row r="84" spans="1:8" ht="15">
      <c r="A84" s="19"/>
      <c r="B84" s="19"/>
      <c r="C84" s="257"/>
      <c r="D84" s="258"/>
      <c r="E84" s="258"/>
      <c r="F84" s="258"/>
      <c r="G84" s="134"/>
      <c r="H84" s="134"/>
    </row>
    <row r="85" spans="1:8" ht="22.5">
      <c r="A85" s="177" t="s">
        <v>45</v>
      </c>
      <c r="B85" s="178" t="s">
        <v>46</v>
      </c>
      <c r="C85" s="259" t="s">
        <v>74</v>
      </c>
      <c r="D85" s="259" t="s">
        <v>75</v>
      </c>
      <c r="E85" s="259" t="s">
        <v>76</v>
      </c>
      <c r="F85" s="260" t="s">
        <v>77</v>
      </c>
      <c r="G85" s="245" t="s">
        <v>232</v>
      </c>
      <c r="H85" s="245" t="s">
        <v>233</v>
      </c>
    </row>
    <row r="86" spans="1:8" ht="15">
      <c r="A86" s="83"/>
      <c r="B86" s="76"/>
      <c r="C86" s="251"/>
      <c r="D86" s="261"/>
      <c r="E86" s="261"/>
      <c r="F86" s="261"/>
      <c r="G86" s="76"/>
      <c r="H86" s="76"/>
    </row>
    <row r="87" spans="1:8" ht="15">
      <c r="A87" s="83"/>
      <c r="B87" s="76"/>
      <c r="C87" s="251"/>
      <c r="D87" s="261"/>
      <c r="E87" s="261"/>
      <c r="F87" s="261"/>
      <c r="G87" s="76"/>
      <c r="H87" s="76"/>
    </row>
    <row r="88" spans="1:8" ht="15">
      <c r="A88" s="83"/>
      <c r="B88" s="76"/>
      <c r="C88" s="251"/>
      <c r="D88" s="261"/>
      <c r="E88" s="261"/>
      <c r="F88" s="261"/>
      <c r="G88" s="76"/>
      <c r="H88" s="76"/>
    </row>
    <row r="89" spans="1:8" ht="15">
      <c r="A89" s="83"/>
      <c r="B89" s="76"/>
      <c r="C89" s="251"/>
      <c r="D89" s="261"/>
      <c r="E89" s="261"/>
      <c r="F89" s="261"/>
      <c r="G89" s="76"/>
      <c r="H89" s="76"/>
    </row>
    <row r="90" spans="1:8" ht="15">
      <c r="A90" s="226"/>
      <c r="B90" s="226" t="s">
        <v>226</v>
      </c>
      <c r="C90" s="188">
        <f>SUM(C86:C89)</f>
        <v>0</v>
      </c>
      <c r="D90" s="188">
        <f>SUM(D86:D89)</f>
        <v>0</v>
      </c>
      <c r="E90" s="188">
        <f>SUM(E86:E89)</f>
        <v>0</v>
      </c>
      <c r="F90" s="188"/>
      <c r="G90" s="188"/>
      <c r="H90" s="188"/>
    </row>
  </sheetData>
  <sheetProtection/>
  <dataValidations count="8">
    <dataValidation allowBlank="1" showInputMessage="1" showErrorMessage="1" prompt="Importe final del periodo que corresponde la información financiera trimestral que se presenta." sqref="D7 D21 D44 D54 D64 D85"/>
    <dataValidation allowBlank="1" showInputMessage="1" showErrorMessage="1" prompt="Saldo al 31 de diciembre del año anterior del ejercio que se presenta." sqref="C7 C21 C44 C54 C64 C85"/>
    <dataValidation allowBlank="1" showInputMessage="1" showErrorMessage="1" prompt="Corresponde al número de la cuenta de acuerdo al Plan de Cuentas emitido por el CONAC (DOF 23/12/2015)." sqref="A7 A21 A44 A54 A64 A85"/>
    <dataValidation allowBlank="1" showInputMessage="1" showErrorMessage="1" prompt="Indicar la tasa de aplicación." sqref="H44 H54 H64 H85"/>
    <dataValidation allowBlank="1" showInputMessage="1" showErrorMessage="1" prompt="Indicar el método de depreciación." sqref="G44 G54 G64 G85"/>
    <dataValidation allowBlank="1" showInputMessage="1" showErrorMessage="1" prompt="Corresponde al nombre o descripción de la cuenta de acuerdo al Plan de Cuentas emitido por el CONAC." sqref="B7 B21 B44 B54 B64 B85"/>
    <dataValidation allowBlank="1" showInputMessage="1" showErrorMessage="1" prompt="Diferencia entre el saldo final y el inicial presentados." sqref="E7 E21 E44 E54 E64 E85"/>
    <dataValidation allowBlank="1" showInputMessage="1" showErrorMessage="1" prompt="Criterio para la aplicación de depreciación: anual, mensual, trimestral, etc." sqref="F7 F21 F85 F54 F64 F4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2012-12-11T20:36:24Z</dcterms:created>
  <dcterms:modified xsi:type="dcterms:W3CDTF">2017-02-16T16:39:02Z</dcterms:modified>
  <cp:category/>
  <cp:version/>
  <cp:contentType/>
  <cp:contentStatus/>
</cp:coreProperties>
</file>